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19200" windowHeight="11595" activeTab="1"/>
  </bookViews>
  <sheets>
    <sheet name="Командный зачёт" sheetId="1" r:id="rId1"/>
    <sheet name="Девушки" sheetId="2" r:id="rId2"/>
    <sheet name="Юноши" sheetId="3" r:id="rId3"/>
  </sheets>
  <definedNames>
    <definedName name="_xlnm.Print_Area" localSheetId="1">Девушки!$A$1:$V$29</definedName>
    <definedName name="_xlnm.Print_Area" localSheetId="0">'Командный зачёт'!$A$1:$AA$51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6" i="2"/>
  <c r="Y23" i="1" l="1"/>
  <c r="Y24"/>
  <c r="Y25"/>
  <c r="Y26"/>
  <c r="Z23" l="1"/>
  <c r="U27" i="3"/>
  <c r="U29"/>
  <c r="U18"/>
  <c r="U31"/>
  <c r="U25"/>
  <c r="U19"/>
  <c r="U24"/>
  <c r="U20"/>
  <c r="U17"/>
  <c r="U15"/>
  <c r="U16"/>
  <c r="U23"/>
  <c r="U12"/>
  <c r="U21"/>
  <c r="U26"/>
  <c r="U30"/>
  <c r="U11"/>
  <c r="U13"/>
  <c r="U14"/>
  <c r="U22"/>
  <c r="U28"/>
  <c r="U13" i="2"/>
  <c r="U14"/>
  <c r="U11"/>
  <c r="U12"/>
  <c r="U15"/>
  <c r="Y12" i="1"/>
  <c r="Y13"/>
  <c r="Y14"/>
  <c r="Y15"/>
  <c r="Y16"/>
  <c r="Y17"/>
  <c r="Y18"/>
  <c r="Y19"/>
  <c r="Y20"/>
  <c r="Y21"/>
  <c r="Y22"/>
  <c r="Y27"/>
  <c r="Y28"/>
  <c r="Y29"/>
  <c r="Y30"/>
  <c r="Y31"/>
  <c r="Y32"/>
  <c r="Y33"/>
  <c r="Y34"/>
  <c r="Y35"/>
  <c r="Y36"/>
  <c r="Y37"/>
  <c r="Y11"/>
  <c r="Z11" s="1"/>
  <c r="Z17" l="1"/>
  <c r="Z27"/>
  <c r="V14" i="3"/>
  <c r="V16"/>
  <c r="V18"/>
  <c r="V13"/>
  <c r="V21"/>
  <c r="V15"/>
  <c r="V19"/>
  <c r="V24"/>
  <c r="V28"/>
  <c r="V11"/>
  <c r="V12"/>
  <c r="V17"/>
  <c r="V25"/>
  <c r="V29"/>
  <c r="V26"/>
  <c r="V22"/>
  <c r="V30"/>
  <c r="V23"/>
  <c r="V20"/>
  <c r="V31"/>
  <c r="V27"/>
</calcChain>
</file>

<file path=xl/sharedStrings.xml><?xml version="1.0" encoding="utf-8"?>
<sst xmlns="http://schemas.openxmlformats.org/spreadsheetml/2006/main" count="524" uniqueCount="159">
  <si>
    <t xml:space="preserve"> УИН участника</t>
  </si>
  <si>
    <t>пол</t>
  </si>
  <si>
    <t>место учебы (работы) 
(при наличии)</t>
  </si>
  <si>
    <t>ступень ГТО</t>
  </si>
  <si>
    <t>женский</t>
  </si>
  <si>
    <t>мужской</t>
  </si>
  <si>
    <t>Подтягивание</t>
  </si>
  <si>
    <t>Сумма</t>
  </si>
  <si>
    <t xml:space="preserve">V (16-17 лет) </t>
  </si>
  <si>
    <t>Стрельба</t>
  </si>
  <si>
    <t>№ п/п</t>
  </si>
  <si>
    <t>Ф.И.О. спортсмена</t>
  </si>
  <si>
    <t>результат</t>
  </si>
  <si>
    <t>очки</t>
  </si>
  <si>
    <t>Поднимание туловища из положения лежа на спине</t>
  </si>
  <si>
    <t>Сгибание-разгибание рук</t>
  </si>
  <si>
    <t>Прыжки в длину с места</t>
  </si>
  <si>
    <t>Гибкость</t>
  </si>
  <si>
    <t>Плавание 50 м</t>
  </si>
  <si>
    <t>Лыжи 3 км</t>
  </si>
  <si>
    <t>Лыжи 5 км</t>
  </si>
  <si>
    <t>Командный зачёт</t>
  </si>
  <si>
    <t>Занятое место</t>
  </si>
  <si>
    <t>ЦЕНТР ТЕСТИРОВАНИЯ ВСЕРОССИЙСКОГО ФИЗКУЛЬТУРНО-СПОРТИВНОГО КОМПЛЕКСА "ГОТОВ К ТРУДУ И ОБОРОНЕ" (ГТО)</t>
  </si>
  <si>
    <t>Протокол выполнения государственных требований</t>
  </si>
  <si>
    <t>к физической подготовленности граждан Российской Федерации № ______</t>
  </si>
  <si>
    <t>Главный судья</t>
  </si>
  <si>
    <t>Главный секретарь</t>
  </si>
  <si>
    <t>г.Нефтеюганск</t>
  </si>
  <si>
    <t>25-25 марта 2016г.</t>
  </si>
  <si>
    <t>Воронков Даниил Андреевич</t>
  </si>
  <si>
    <t>16-86-0019653</t>
  </si>
  <si>
    <t>Муниципальное бюджетное образовательное учреждение "Средняя образовательная школа №2" г.Нефтеюганск</t>
  </si>
  <si>
    <t>Бронников Кирилл Сергеевич</t>
  </si>
  <si>
    <t>16-86-0021376</t>
  </si>
  <si>
    <t>Мильтых Дмитрий Максимович</t>
  </si>
  <si>
    <t>16-86-0021345</t>
  </si>
  <si>
    <t>Баймурзаев Марсель Джалалдинович</t>
  </si>
  <si>
    <t>16-86-0016429</t>
  </si>
  <si>
    <t>Муниципальное бюджетное образовательное учреждение "Средняя образовательная школа №5" г.Нефтеюганск</t>
  </si>
  <si>
    <t>Белоусов Митрий Константинович</t>
  </si>
  <si>
    <t>16-86-0019169</t>
  </si>
  <si>
    <t>Новиков Эрик Артурович</t>
  </si>
  <si>
    <t>16-86-0000439</t>
  </si>
  <si>
    <t>Муниципальное бюджетное образовательное учреждение "Средняя образовательная школа №9" г.Нефтеюганск</t>
  </si>
  <si>
    <t>0,26,7</t>
  </si>
  <si>
    <t>0,28,7</t>
  </si>
  <si>
    <t>0,46,6</t>
  </si>
  <si>
    <t>0,28,0</t>
  </si>
  <si>
    <t>0,29,3</t>
  </si>
  <si>
    <t>г. Нефтеюганск</t>
  </si>
  <si>
    <t>25-26марта 2016 г.</t>
  </si>
  <si>
    <t>Макаров Александр</t>
  </si>
  <si>
    <t>Сапожникова Анастасия</t>
  </si>
  <si>
    <t>Цветков Федор Русланович</t>
  </si>
  <si>
    <t>16-86-0018108</t>
  </si>
  <si>
    <t xml:space="preserve">Нефтеюганское районное муниципальное бюджетное общеобразовательное учреждение "Усть-Юганская средняя общеобразовательная школа" </t>
  </si>
  <si>
    <t>Муниципальное бюджетное образовательное учреждение "Средняя образовательная школа №1" пгт. Пойковский</t>
  </si>
  <si>
    <t>Коваль Владимир Геннадьевич</t>
  </si>
  <si>
    <t>15-86-0018139</t>
  </si>
  <si>
    <t xml:space="preserve">Нефтеюганское районное муниципальное бюджетное общеобразовательное учреждение "Салымская средняя общеобразовательная школа" </t>
  </si>
  <si>
    <t>15-86-0007938</t>
  </si>
  <si>
    <t>Берзой Виолетта Владимировна</t>
  </si>
  <si>
    <t>16-86-0020196</t>
  </si>
  <si>
    <t>Ращупкина Ксения Андреевна</t>
  </si>
  <si>
    <t>16-86-0019756</t>
  </si>
  <si>
    <t xml:space="preserve">Нефтеюганское районное муниципальное бюджетное общеобразовательное учреждение "Пойковская средняя общеобразовательная школа№2" </t>
  </si>
  <si>
    <t>0,43,0</t>
  </si>
  <si>
    <t>0,39,5</t>
  </si>
  <si>
    <t>0,37,2</t>
  </si>
  <si>
    <t>0,48,2</t>
  </si>
  <si>
    <t>0,56,0</t>
  </si>
  <si>
    <t>0,53,8</t>
  </si>
  <si>
    <t>Бутаков Николай Сергеевич</t>
  </si>
  <si>
    <t>16-86-0017882</t>
  </si>
  <si>
    <t>Яценко Вячеслав Сергеевич</t>
  </si>
  <si>
    <t>16-86-0015292</t>
  </si>
  <si>
    <t>Быта Анна Олеговна</t>
  </si>
  <si>
    <t>16-86-0013677</t>
  </si>
  <si>
    <t>Ковина Даниэла Даниловна</t>
  </si>
  <si>
    <t>16-86-0000605</t>
  </si>
  <si>
    <t>Муниципальное бюджетное образоаательное учреждение "Средняя образовательная школа №5 г. Пыть-Ях (филиал)</t>
  </si>
  <si>
    <t xml:space="preserve">Муниципальное бюджетное образоаательное учреждение "Средняя образовательная школа №6 г. Пыть-Ях </t>
  </si>
  <si>
    <t xml:space="preserve">Муниципальное бюджетное образоаательное учреждение "Средняя образовательная школа №1 г. Пыть-Ях </t>
  </si>
  <si>
    <t xml:space="preserve">Муниципальное бюджетное образоаательное учреждение "Средняя образовательная школа №4 г. Пыть-Ях </t>
  </si>
  <si>
    <t>0,41,3</t>
  </si>
  <si>
    <t>0,41,7</t>
  </si>
  <si>
    <t>0,51,2</t>
  </si>
  <si>
    <t>0.39</t>
  </si>
  <si>
    <t>30.50</t>
  </si>
  <si>
    <t>Втюрин Анатолий  Юрьевич</t>
  </si>
  <si>
    <t>15-86-0014739</t>
  </si>
  <si>
    <t>Муниципальное бюджетное образовательное учреждение "Гимназия№2"г. Сургут</t>
  </si>
  <si>
    <t>Ширыхалов Антон Александрович</t>
  </si>
  <si>
    <t>15-86-0017753</t>
  </si>
  <si>
    <t>Муниципальное бюджетное образоаательное учреждение "Средняя образовательная школа №1" г.Сургут</t>
  </si>
  <si>
    <t>Лящук  Сергей Юрьевич</t>
  </si>
  <si>
    <t>15-86-0014333</t>
  </si>
  <si>
    <t>Горностаев Даниил Андреевич</t>
  </si>
  <si>
    <t>15-86-0009725</t>
  </si>
  <si>
    <t>Шайсултанов Тимур Булатович</t>
  </si>
  <si>
    <t>15-86-0014533</t>
  </si>
  <si>
    <t>Плеханова Светлана Анатольевна</t>
  </si>
  <si>
    <t>16-86-0002775</t>
  </si>
  <si>
    <t>МБОУ СОШ№2 с УИОП г. Сургут</t>
  </si>
  <si>
    <t>МБОУ гимназия "Лаборатория Салахова" г. Сургут</t>
  </si>
  <si>
    <t>МБОУ СОШ№12 с УИОП г. Сургут</t>
  </si>
  <si>
    <t>МБОУ гимназия "Лаборатория Салахова"г. Сургут</t>
  </si>
  <si>
    <t>0,59,0</t>
  </si>
  <si>
    <t>0,34,5</t>
  </si>
  <si>
    <t>0,36,4</t>
  </si>
  <si>
    <t>0,37,7</t>
  </si>
  <si>
    <t>0,27,5</t>
  </si>
  <si>
    <t>0,44,7</t>
  </si>
  <si>
    <t>14.33</t>
  </si>
  <si>
    <t>Азизов Кысмат Азис аглы</t>
  </si>
  <si>
    <t>Тулинов Георгий Денисович</t>
  </si>
  <si>
    <t>15-86-0025533</t>
  </si>
  <si>
    <t>15-86-0016568</t>
  </si>
  <si>
    <t>Петрова Елена Сергеевна</t>
  </si>
  <si>
    <t>15-86-0018951</t>
  </si>
  <si>
    <t>Петрова Вероника Павловна</t>
  </si>
  <si>
    <t>Долгушина Юлия Андреевна</t>
  </si>
  <si>
    <t>15-86-0026447</t>
  </si>
  <si>
    <t>Сальникова Дария Алексеевна</t>
  </si>
  <si>
    <t>Муниципальное бюджетное образовательное учреждение "Средняя образовательная школа №6" г.Ханты-Мансийск</t>
  </si>
  <si>
    <t>Муниципальное бюджетное образовательное учреждение "Гимназия№1" г.Ханты-Мансийск</t>
  </si>
  <si>
    <t>Муниципальное бюджетное образовательное учреждение "Средняя образовательная школа №8" г.Ханты-Мансийск</t>
  </si>
  <si>
    <t>Т.В. Самойличенко</t>
  </si>
  <si>
    <t>Е.А.Мошкина</t>
  </si>
  <si>
    <t>Паньшина Татьяна</t>
  </si>
  <si>
    <t>Евстафьев Сергей Владимирович</t>
  </si>
  <si>
    <t>16-86-0021065</t>
  </si>
  <si>
    <t>Муниципальное казенное общеобразоаательное учреждение  " Средняя общеобразовательная школа имени А.С. Макшанцева п. Кедровый"</t>
  </si>
  <si>
    <t>Муниципальное казенное общеобразоаательное учреждение  " Средняя общеобразовательная школа п. Кирпичный"</t>
  </si>
  <si>
    <t>Бабанин Евгений Владимирович</t>
  </si>
  <si>
    <t>16-86-0021773</t>
  </si>
  <si>
    <t>Кондаков Виктор Сергеевич</t>
  </si>
  <si>
    <t>16-86-0021804</t>
  </si>
  <si>
    <t>16-86-0016577</t>
  </si>
  <si>
    <t>Кулько Анастасия Николаевна</t>
  </si>
  <si>
    <t>16-86-0017520</t>
  </si>
  <si>
    <t>Кайгародова Яна Андреевна</t>
  </si>
  <si>
    <t>16-86-0021176</t>
  </si>
  <si>
    <t>Муниципальное бюджетное общеобразоаательное учреждение  " Средняя общеобразовательная школа " п. Горноправдинск</t>
  </si>
  <si>
    <t>0,25,7</t>
  </si>
  <si>
    <t>0,43,8</t>
  </si>
  <si>
    <t>1,04,4</t>
  </si>
  <si>
    <t>0,38,6</t>
  </si>
  <si>
    <t>1,07,0</t>
  </si>
  <si>
    <t>0,40,8</t>
  </si>
  <si>
    <t>0,37,5</t>
  </si>
  <si>
    <t>1,19,2</t>
  </si>
  <si>
    <t>Прыжок в длину с места</t>
  </si>
  <si>
    <t>25-26 марта 2016 г.</t>
  </si>
  <si>
    <t>0.44</t>
  </si>
  <si>
    <t>Макаров Александр Константинович</t>
  </si>
  <si>
    <t>16-86-0022045</t>
  </si>
  <si>
    <t>Муниципальное общеобразовательное бюджетное учреждение «Средняя общеобразовательная школа №1» пгт. Пойковский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</si>
</sst>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Border="1"/>
    <xf numFmtId="0" fontId="6" fillId="0" borderId="2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A162"/>
  <sheetViews>
    <sheetView view="pageBreakPreview" topLeftCell="A2" zoomScale="93" zoomScaleNormal="93" zoomScaleSheetLayoutView="93" workbookViewId="0">
      <pane xSplit="6" ySplit="9" topLeftCell="G20" activePane="bottomRight" state="frozen"/>
      <selection activeCell="A2" sqref="A2"/>
      <selection pane="topRight" activeCell="G2" sqref="G2"/>
      <selection pane="bottomLeft" activeCell="A11" sqref="A11"/>
      <selection pane="bottomRight" activeCell="E20" sqref="E20"/>
    </sheetView>
  </sheetViews>
  <sheetFormatPr defaultRowHeight="15"/>
  <cols>
    <col min="1" max="1" width="5.42578125" customWidth="1"/>
    <col min="2" max="2" width="36.5703125" customWidth="1"/>
    <col min="3" max="3" width="16.42578125" customWidth="1"/>
    <col min="4" max="4" width="12" customWidth="1"/>
    <col min="5" max="5" width="42.85546875" customWidth="1"/>
    <col min="6" max="6" width="13" customWidth="1"/>
    <col min="7" max="7" width="8.28515625" customWidth="1"/>
    <col min="8" max="8" width="4.7109375" customWidth="1"/>
    <col min="9" max="9" width="8.140625" customWidth="1"/>
    <col min="10" max="10" width="5.140625" customWidth="1"/>
    <col min="11" max="11" width="8.42578125" customWidth="1"/>
    <col min="12" max="12" width="5.42578125" customWidth="1"/>
    <col min="13" max="13" width="8.140625" customWidth="1"/>
    <col min="14" max="14" width="5.85546875" customWidth="1"/>
    <col min="15" max="15" width="7.85546875" customWidth="1"/>
    <col min="16" max="16" width="5.85546875" customWidth="1"/>
    <col min="17" max="17" width="8.28515625" customWidth="1"/>
    <col min="18" max="18" width="5.85546875" customWidth="1"/>
    <col min="19" max="19" width="7.85546875" customWidth="1"/>
    <col min="20" max="20" width="6.28515625" customWidth="1"/>
    <col min="21" max="21" width="8" customWidth="1"/>
    <col min="22" max="22" width="5.5703125" customWidth="1"/>
    <col min="23" max="23" width="8.5703125" customWidth="1"/>
    <col min="24" max="24" width="5.85546875" customWidth="1"/>
    <col min="26" max="26" width="16.42578125" customWidth="1"/>
  </cols>
  <sheetData>
    <row r="2" spans="1:27" ht="15.75">
      <c r="A2" s="25" t="s">
        <v>23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</row>
    <row r="3" spans="1:27" ht="15.7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ht="15.75">
      <c r="A4" s="25" t="s">
        <v>24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</row>
    <row r="5" spans="1:27" ht="15.75">
      <c r="A5" s="25" t="s">
        <v>25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</row>
    <row r="6" spans="1:27" ht="15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7" ht="15.75">
      <c r="A7" s="4"/>
      <c r="B7" s="4" t="s">
        <v>50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25" t="s">
        <v>51</v>
      </c>
      <c r="V7" s="25"/>
      <c r="W7" s="25"/>
      <c r="X7" s="25"/>
      <c r="Y7" s="25"/>
      <c r="Z7" s="4"/>
      <c r="AA7" s="4"/>
    </row>
    <row r="9" spans="1:27" ht="48" customHeight="1">
      <c r="A9" s="26" t="s">
        <v>10</v>
      </c>
      <c r="B9" s="26" t="s">
        <v>11</v>
      </c>
      <c r="C9" s="26" t="s">
        <v>0</v>
      </c>
      <c r="D9" s="26" t="s">
        <v>1</v>
      </c>
      <c r="E9" s="26" t="s">
        <v>2</v>
      </c>
      <c r="F9" s="26" t="s">
        <v>3</v>
      </c>
      <c r="G9" s="30" t="s">
        <v>14</v>
      </c>
      <c r="H9" s="30"/>
      <c r="I9" s="30" t="s">
        <v>15</v>
      </c>
      <c r="J9" s="30"/>
      <c r="K9" s="30" t="s">
        <v>6</v>
      </c>
      <c r="L9" s="30"/>
      <c r="M9" s="30" t="s">
        <v>153</v>
      </c>
      <c r="N9" s="30"/>
      <c r="O9" s="30" t="s">
        <v>17</v>
      </c>
      <c r="P9" s="30"/>
      <c r="Q9" s="30" t="s">
        <v>18</v>
      </c>
      <c r="R9" s="30"/>
      <c r="S9" s="30" t="s">
        <v>9</v>
      </c>
      <c r="T9" s="30"/>
      <c r="U9" s="28" t="s">
        <v>20</v>
      </c>
      <c r="V9" s="29"/>
      <c r="W9" s="28" t="s">
        <v>19</v>
      </c>
      <c r="X9" s="29"/>
      <c r="Y9" s="26" t="s">
        <v>7</v>
      </c>
      <c r="Z9" s="26" t="s">
        <v>21</v>
      </c>
      <c r="AA9" s="26" t="s">
        <v>22</v>
      </c>
    </row>
    <row r="10" spans="1:27" ht="25.5" customHeight="1">
      <c r="A10" s="27"/>
      <c r="B10" s="27"/>
      <c r="C10" s="27"/>
      <c r="D10" s="27"/>
      <c r="E10" s="27"/>
      <c r="F10" s="27"/>
      <c r="G10" s="3" t="s">
        <v>12</v>
      </c>
      <c r="H10" s="3" t="s">
        <v>13</v>
      </c>
      <c r="I10" s="3" t="s">
        <v>12</v>
      </c>
      <c r="J10" s="3" t="s">
        <v>13</v>
      </c>
      <c r="K10" s="3" t="s">
        <v>12</v>
      </c>
      <c r="L10" s="3" t="s">
        <v>13</v>
      </c>
      <c r="M10" s="3" t="s">
        <v>12</v>
      </c>
      <c r="N10" s="3" t="s">
        <v>13</v>
      </c>
      <c r="O10" s="3" t="s">
        <v>12</v>
      </c>
      <c r="P10" s="3" t="s">
        <v>13</v>
      </c>
      <c r="Q10" s="3" t="s">
        <v>12</v>
      </c>
      <c r="R10" s="3" t="s">
        <v>13</v>
      </c>
      <c r="S10" s="3" t="s">
        <v>12</v>
      </c>
      <c r="T10" s="3" t="s">
        <v>13</v>
      </c>
      <c r="U10" s="3" t="s">
        <v>12</v>
      </c>
      <c r="V10" s="3" t="s">
        <v>13</v>
      </c>
      <c r="W10" s="3" t="s">
        <v>12</v>
      </c>
      <c r="X10" s="3" t="s">
        <v>13</v>
      </c>
      <c r="Y10" s="27"/>
      <c r="Z10" s="27"/>
      <c r="AA10" s="27"/>
    </row>
    <row r="11" spans="1:27" ht="50.25" customHeight="1">
      <c r="A11" s="2">
        <v>1</v>
      </c>
      <c r="B11" s="6" t="s">
        <v>30</v>
      </c>
      <c r="C11" s="2" t="s">
        <v>31</v>
      </c>
      <c r="D11" s="2" t="s">
        <v>4</v>
      </c>
      <c r="E11" s="6" t="s">
        <v>32</v>
      </c>
      <c r="F11" s="2" t="s">
        <v>8</v>
      </c>
      <c r="G11" s="7">
        <v>75</v>
      </c>
      <c r="H11" s="2">
        <v>70</v>
      </c>
      <c r="I11" s="7"/>
      <c r="J11" s="2"/>
      <c r="K11" s="7">
        <v>17</v>
      </c>
      <c r="L11" s="2">
        <v>40</v>
      </c>
      <c r="M11" s="7">
        <v>278</v>
      </c>
      <c r="N11" s="2">
        <v>59</v>
      </c>
      <c r="O11" s="7">
        <v>9</v>
      </c>
      <c r="P11" s="2">
        <v>37</v>
      </c>
      <c r="Q11" s="7" t="s">
        <v>45</v>
      </c>
      <c r="R11" s="2">
        <v>86</v>
      </c>
      <c r="S11" s="7">
        <v>5</v>
      </c>
      <c r="T11" s="2">
        <v>5</v>
      </c>
      <c r="U11" s="7">
        <v>22.53</v>
      </c>
      <c r="V11" s="2">
        <v>28</v>
      </c>
      <c r="W11" s="7"/>
      <c r="X11" s="2"/>
      <c r="Y11" s="7">
        <f>X11+V11+T11+R11+P11+N11+L11+J11+H11</f>
        <v>325</v>
      </c>
      <c r="Z11" s="16">
        <f>SUM(Y11:Y16)</f>
        <v>2040</v>
      </c>
      <c r="AA11" s="16">
        <v>1</v>
      </c>
    </row>
    <row r="12" spans="1:27" ht="41.25" customHeight="1">
      <c r="A12" s="2">
        <v>2</v>
      </c>
      <c r="B12" s="6" t="s">
        <v>33</v>
      </c>
      <c r="C12" s="2" t="s">
        <v>34</v>
      </c>
      <c r="D12" s="2" t="s">
        <v>5</v>
      </c>
      <c r="E12" s="6" t="s">
        <v>32</v>
      </c>
      <c r="F12" s="2" t="s">
        <v>8</v>
      </c>
      <c r="G12" s="7">
        <v>72</v>
      </c>
      <c r="H12" s="2">
        <v>64</v>
      </c>
      <c r="I12" s="7"/>
      <c r="J12" s="2"/>
      <c r="K12" s="7">
        <v>14</v>
      </c>
      <c r="L12" s="2">
        <v>34</v>
      </c>
      <c r="M12" s="7">
        <v>278</v>
      </c>
      <c r="N12" s="2">
        <v>59</v>
      </c>
      <c r="O12" s="7">
        <v>26</v>
      </c>
      <c r="P12" s="2">
        <v>88</v>
      </c>
      <c r="Q12" s="7" t="s">
        <v>46</v>
      </c>
      <c r="R12" s="2">
        <v>76</v>
      </c>
      <c r="S12" s="7">
        <v>20</v>
      </c>
      <c r="T12" s="2">
        <v>30</v>
      </c>
      <c r="U12" s="7">
        <v>12.51</v>
      </c>
      <c r="V12" s="2">
        <v>92</v>
      </c>
      <c r="W12" s="7"/>
      <c r="X12" s="2"/>
      <c r="Y12" s="7">
        <f t="shared" ref="Y12:Y37" si="0">X12+V12+T12+R12+P12+N12+L12+J12+H12</f>
        <v>443</v>
      </c>
      <c r="Z12" s="17"/>
      <c r="AA12" s="17"/>
    </row>
    <row r="13" spans="1:27" ht="36.75" customHeight="1">
      <c r="A13" s="2">
        <v>3</v>
      </c>
      <c r="B13" s="6" t="s">
        <v>35</v>
      </c>
      <c r="C13" s="2" t="s">
        <v>36</v>
      </c>
      <c r="D13" s="2" t="s">
        <v>5</v>
      </c>
      <c r="E13" s="6" t="s">
        <v>32</v>
      </c>
      <c r="F13" s="2" t="s">
        <v>8</v>
      </c>
      <c r="G13" s="7">
        <v>58</v>
      </c>
      <c r="H13" s="2">
        <v>38</v>
      </c>
      <c r="I13" s="7"/>
      <c r="J13" s="2"/>
      <c r="K13" s="7">
        <v>17</v>
      </c>
      <c r="L13" s="2">
        <v>40</v>
      </c>
      <c r="M13" s="7">
        <v>260</v>
      </c>
      <c r="N13" s="2">
        <v>50</v>
      </c>
      <c r="O13" s="7">
        <v>20</v>
      </c>
      <c r="P13" s="2">
        <v>70</v>
      </c>
      <c r="Q13" s="7" t="s">
        <v>47</v>
      </c>
      <c r="R13" s="2">
        <v>33</v>
      </c>
      <c r="S13" s="7">
        <v>13</v>
      </c>
      <c r="T13" s="2">
        <v>16</v>
      </c>
      <c r="U13" s="7">
        <v>13.26</v>
      </c>
      <c r="V13" s="2">
        <v>87</v>
      </c>
      <c r="W13" s="7"/>
      <c r="X13" s="2"/>
      <c r="Y13" s="7">
        <f t="shared" si="0"/>
        <v>334</v>
      </c>
      <c r="Z13" s="17"/>
      <c r="AA13" s="17"/>
    </row>
    <row r="14" spans="1:27" ht="45" customHeight="1">
      <c r="A14" s="2">
        <v>4</v>
      </c>
      <c r="B14" s="6" t="s">
        <v>37</v>
      </c>
      <c r="C14" s="2" t="s">
        <v>38</v>
      </c>
      <c r="D14" s="2" t="s">
        <v>5</v>
      </c>
      <c r="E14" s="6" t="s">
        <v>39</v>
      </c>
      <c r="F14" s="2" t="s">
        <v>8</v>
      </c>
      <c r="G14" s="7">
        <v>63</v>
      </c>
      <c r="H14" s="2">
        <v>46</v>
      </c>
      <c r="I14" s="7"/>
      <c r="J14" s="2"/>
      <c r="K14" s="7">
        <v>19</v>
      </c>
      <c r="L14" s="2">
        <v>44</v>
      </c>
      <c r="M14" s="7">
        <v>252</v>
      </c>
      <c r="N14" s="2">
        <v>46</v>
      </c>
      <c r="O14" s="7">
        <v>30</v>
      </c>
      <c r="P14" s="2">
        <v>100</v>
      </c>
      <c r="Q14" s="7" t="s">
        <v>45</v>
      </c>
      <c r="R14" s="2">
        <v>86</v>
      </c>
      <c r="S14" s="7">
        <v>12</v>
      </c>
      <c r="T14" s="2">
        <v>14</v>
      </c>
      <c r="U14" s="7">
        <v>25.31</v>
      </c>
      <c r="V14" s="2">
        <v>22</v>
      </c>
      <c r="W14" s="7"/>
      <c r="X14" s="2"/>
      <c r="Y14" s="7">
        <f t="shared" si="0"/>
        <v>358</v>
      </c>
      <c r="Z14" s="17"/>
      <c r="AA14" s="17"/>
    </row>
    <row r="15" spans="1:27" ht="38.25" customHeight="1">
      <c r="A15" s="2">
        <v>5</v>
      </c>
      <c r="B15" s="6" t="s">
        <v>40</v>
      </c>
      <c r="C15" s="2" t="s">
        <v>41</v>
      </c>
      <c r="D15" s="2" t="s">
        <v>5</v>
      </c>
      <c r="E15" s="6" t="s">
        <v>32</v>
      </c>
      <c r="F15" s="2" t="s">
        <v>8</v>
      </c>
      <c r="G15" s="7">
        <v>53</v>
      </c>
      <c r="H15" s="2">
        <v>33</v>
      </c>
      <c r="I15" s="7"/>
      <c r="J15" s="2"/>
      <c r="K15" s="7">
        <v>12</v>
      </c>
      <c r="L15" s="2">
        <v>30</v>
      </c>
      <c r="M15" s="7">
        <v>245</v>
      </c>
      <c r="N15" s="2">
        <v>42</v>
      </c>
      <c r="O15" s="7">
        <v>20</v>
      </c>
      <c r="P15" s="2">
        <v>70</v>
      </c>
      <c r="Q15" s="7" t="s">
        <v>48</v>
      </c>
      <c r="R15" s="2">
        <v>80</v>
      </c>
      <c r="S15" s="7">
        <v>5</v>
      </c>
      <c r="T15" s="2">
        <v>5</v>
      </c>
      <c r="U15" s="7">
        <v>18.47</v>
      </c>
      <c r="V15" s="2">
        <v>44</v>
      </c>
      <c r="W15" s="7"/>
      <c r="X15" s="2"/>
      <c r="Y15" s="7">
        <f t="shared" si="0"/>
        <v>304</v>
      </c>
      <c r="Z15" s="17"/>
      <c r="AA15" s="17"/>
    </row>
    <row r="16" spans="1:27" ht="34.5" customHeight="1">
      <c r="A16" s="2">
        <v>6</v>
      </c>
      <c r="B16" s="6" t="s">
        <v>42</v>
      </c>
      <c r="C16" s="2" t="s">
        <v>43</v>
      </c>
      <c r="D16" s="2" t="s">
        <v>5</v>
      </c>
      <c r="E16" s="6" t="s">
        <v>44</v>
      </c>
      <c r="F16" s="2" t="s">
        <v>8</v>
      </c>
      <c r="G16" s="7">
        <v>54</v>
      </c>
      <c r="H16" s="2">
        <v>34</v>
      </c>
      <c r="I16" s="7"/>
      <c r="J16" s="2"/>
      <c r="K16" s="7">
        <v>2</v>
      </c>
      <c r="L16" s="2">
        <v>4</v>
      </c>
      <c r="M16" s="7">
        <v>251</v>
      </c>
      <c r="N16" s="2">
        <v>45</v>
      </c>
      <c r="O16" s="7">
        <v>21</v>
      </c>
      <c r="P16" s="2">
        <v>73</v>
      </c>
      <c r="Q16" s="7" t="s">
        <v>49</v>
      </c>
      <c r="R16" s="2">
        <v>73</v>
      </c>
      <c r="S16" s="7">
        <v>21</v>
      </c>
      <c r="T16" s="2">
        <v>32</v>
      </c>
      <c r="U16" s="7">
        <v>29.51</v>
      </c>
      <c r="V16" s="2">
        <v>15</v>
      </c>
      <c r="W16" s="7"/>
      <c r="X16" s="2"/>
      <c r="Y16" s="7">
        <f t="shared" si="0"/>
        <v>276</v>
      </c>
      <c r="Z16" s="18"/>
      <c r="AA16" s="18"/>
    </row>
    <row r="17" spans="1:27" ht="53.25" customHeight="1">
      <c r="A17" s="2">
        <v>7</v>
      </c>
      <c r="B17" s="6" t="s">
        <v>54</v>
      </c>
      <c r="C17" s="2" t="s">
        <v>55</v>
      </c>
      <c r="D17" s="2" t="s">
        <v>5</v>
      </c>
      <c r="E17" s="6" t="s">
        <v>56</v>
      </c>
      <c r="F17" s="2" t="s">
        <v>8</v>
      </c>
      <c r="G17" s="7">
        <v>83</v>
      </c>
      <c r="H17" s="2">
        <v>86</v>
      </c>
      <c r="I17" s="7"/>
      <c r="J17" s="2"/>
      <c r="K17" s="7">
        <v>13</v>
      </c>
      <c r="L17" s="2">
        <v>32</v>
      </c>
      <c r="M17" s="7">
        <v>258</v>
      </c>
      <c r="N17" s="2">
        <v>49</v>
      </c>
      <c r="O17" s="7">
        <v>15</v>
      </c>
      <c r="P17" s="2">
        <v>55</v>
      </c>
      <c r="Q17" s="7" t="s">
        <v>67</v>
      </c>
      <c r="R17" s="2">
        <v>37</v>
      </c>
      <c r="S17" s="7">
        <v>7</v>
      </c>
      <c r="T17" s="2">
        <v>7</v>
      </c>
      <c r="U17" s="7">
        <v>15.41</v>
      </c>
      <c r="V17" s="2">
        <v>68</v>
      </c>
      <c r="W17" s="7"/>
      <c r="X17" s="2"/>
      <c r="Y17" s="7">
        <f t="shared" si="0"/>
        <v>334</v>
      </c>
      <c r="Z17" s="16">
        <f>SUM(Y17:Y22)</f>
        <v>1869</v>
      </c>
      <c r="AA17" s="16">
        <v>2</v>
      </c>
    </row>
    <row r="18" spans="1:27" ht="49.5" customHeight="1">
      <c r="A18" s="2">
        <v>8</v>
      </c>
      <c r="B18" s="6" t="s">
        <v>52</v>
      </c>
      <c r="C18" s="2"/>
      <c r="D18" s="2" t="s">
        <v>5</v>
      </c>
      <c r="E18" s="6" t="s">
        <v>57</v>
      </c>
      <c r="F18" s="2" t="s">
        <v>8</v>
      </c>
      <c r="G18" s="7">
        <v>71</v>
      </c>
      <c r="H18" s="2">
        <v>62</v>
      </c>
      <c r="I18" s="7"/>
      <c r="J18" s="2"/>
      <c r="K18" s="7">
        <v>16</v>
      </c>
      <c r="L18" s="2">
        <v>38</v>
      </c>
      <c r="M18" s="7">
        <v>240</v>
      </c>
      <c r="N18" s="2">
        <v>40</v>
      </c>
      <c r="O18" s="7">
        <v>6</v>
      </c>
      <c r="P18" s="2">
        <v>28</v>
      </c>
      <c r="Q18" s="7" t="s">
        <v>68</v>
      </c>
      <c r="R18" s="2">
        <v>41</v>
      </c>
      <c r="S18" s="7">
        <v>12</v>
      </c>
      <c r="T18" s="2">
        <v>14</v>
      </c>
      <c r="U18" s="7">
        <v>15.43</v>
      </c>
      <c r="V18" s="2">
        <v>68</v>
      </c>
      <c r="W18" s="7"/>
      <c r="X18" s="2"/>
      <c r="Y18" s="7">
        <f t="shared" si="0"/>
        <v>291</v>
      </c>
      <c r="Z18" s="17"/>
      <c r="AA18" s="17"/>
    </row>
    <row r="19" spans="1:27" ht="42.75" customHeight="1">
      <c r="A19" s="2">
        <v>9</v>
      </c>
      <c r="B19" s="6" t="s">
        <v>58</v>
      </c>
      <c r="C19" s="2" t="s">
        <v>59</v>
      </c>
      <c r="D19" s="2" t="s">
        <v>5</v>
      </c>
      <c r="E19" s="6" t="s">
        <v>60</v>
      </c>
      <c r="F19" s="2" t="s">
        <v>8</v>
      </c>
      <c r="G19" s="7">
        <v>50</v>
      </c>
      <c r="H19" s="2">
        <v>30</v>
      </c>
      <c r="I19" s="7"/>
      <c r="J19" s="2"/>
      <c r="K19" s="7">
        <v>9</v>
      </c>
      <c r="L19" s="2">
        <v>24</v>
      </c>
      <c r="M19" s="7">
        <v>237</v>
      </c>
      <c r="N19" s="2">
        <v>38</v>
      </c>
      <c r="O19" s="7">
        <v>15</v>
      </c>
      <c r="P19" s="2">
        <v>55</v>
      </c>
      <c r="Q19" s="7" t="s">
        <v>69</v>
      </c>
      <c r="R19" s="2">
        <v>45</v>
      </c>
      <c r="S19" s="7">
        <v>28</v>
      </c>
      <c r="T19" s="2">
        <v>46</v>
      </c>
      <c r="U19" s="7">
        <v>15.23</v>
      </c>
      <c r="V19" s="2">
        <v>71</v>
      </c>
      <c r="W19" s="7"/>
      <c r="X19" s="2"/>
      <c r="Y19" s="7">
        <f t="shared" si="0"/>
        <v>309</v>
      </c>
      <c r="Z19" s="17"/>
      <c r="AA19" s="17"/>
    </row>
    <row r="20" spans="1:27" ht="48" customHeight="1">
      <c r="A20" s="2">
        <v>10</v>
      </c>
      <c r="B20" s="6" t="s">
        <v>53</v>
      </c>
      <c r="C20" s="2" t="s">
        <v>61</v>
      </c>
      <c r="D20" s="2" t="s">
        <v>4</v>
      </c>
      <c r="E20" s="6" t="s">
        <v>158</v>
      </c>
      <c r="F20" s="2" t="s">
        <v>8</v>
      </c>
      <c r="G20" s="7">
        <v>57</v>
      </c>
      <c r="H20" s="2">
        <v>64</v>
      </c>
      <c r="I20" s="7">
        <v>7</v>
      </c>
      <c r="J20" s="2">
        <v>14</v>
      </c>
      <c r="K20" s="7"/>
      <c r="L20" s="2"/>
      <c r="M20" s="7">
        <v>195</v>
      </c>
      <c r="N20" s="2">
        <v>42</v>
      </c>
      <c r="O20" s="7">
        <v>23</v>
      </c>
      <c r="P20" s="2">
        <v>64</v>
      </c>
      <c r="Q20" s="7" t="s">
        <v>70</v>
      </c>
      <c r="R20" s="2">
        <v>41</v>
      </c>
      <c r="S20" s="7">
        <v>38</v>
      </c>
      <c r="T20" s="2">
        <v>66</v>
      </c>
      <c r="U20" s="7"/>
      <c r="V20" s="2"/>
      <c r="W20" s="7">
        <v>12.27</v>
      </c>
      <c r="X20" s="2">
        <v>49</v>
      </c>
      <c r="Y20" s="7">
        <f t="shared" si="0"/>
        <v>340</v>
      </c>
      <c r="Z20" s="17"/>
      <c r="AA20" s="17"/>
    </row>
    <row r="21" spans="1:27" ht="47.25" customHeight="1">
      <c r="A21" s="2">
        <v>11</v>
      </c>
      <c r="B21" s="6" t="s">
        <v>62</v>
      </c>
      <c r="C21" s="2" t="s">
        <v>63</v>
      </c>
      <c r="D21" s="2" t="s">
        <v>4</v>
      </c>
      <c r="E21" s="6" t="s">
        <v>57</v>
      </c>
      <c r="F21" s="2" t="s">
        <v>8</v>
      </c>
      <c r="G21" s="7">
        <v>65</v>
      </c>
      <c r="H21" s="2">
        <v>80</v>
      </c>
      <c r="I21" s="7">
        <v>11</v>
      </c>
      <c r="J21" s="2">
        <v>21</v>
      </c>
      <c r="K21" s="7"/>
      <c r="L21" s="2"/>
      <c r="M21" s="7">
        <v>189</v>
      </c>
      <c r="N21" s="2">
        <v>39</v>
      </c>
      <c r="O21" s="7">
        <v>21</v>
      </c>
      <c r="P21" s="2">
        <v>58</v>
      </c>
      <c r="Q21" s="7" t="s">
        <v>71</v>
      </c>
      <c r="R21" s="2">
        <v>34</v>
      </c>
      <c r="S21" s="7">
        <v>25</v>
      </c>
      <c r="T21" s="2">
        <v>40</v>
      </c>
      <c r="U21" s="7"/>
      <c r="V21" s="2"/>
      <c r="W21" s="7">
        <v>11.17</v>
      </c>
      <c r="X21" s="2">
        <v>60</v>
      </c>
      <c r="Y21" s="7">
        <f t="shared" si="0"/>
        <v>332</v>
      </c>
      <c r="Z21" s="17"/>
      <c r="AA21" s="17"/>
    </row>
    <row r="22" spans="1:27" ht="48" customHeight="1">
      <c r="A22" s="2">
        <v>12</v>
      </c>
      <c r="B22" s="6" t="s">
        <v>64</v>
      </c>
      <c r="C22" s="2" t="s">
        <v>65</v>
      </c>
      <c r="D22" s="2" t="s">
        <v>5</v>
      </c>
      <c r="E22" s="6" t="s">
        <v>66</v>
      </c>
      <c r="F22" s="2" t="s">
        <v>8</v>
      </c>
      <c r="G22" s="7">
        <v>49</v>
      </c>
      <c r="H22" s="2">
        <v>48</v>
      </c>
      <c r="I22" s="7">
        <v>4</v>
      </c>
      <c r="J22" s="2">
        <v>8</v>
      </c>
      <c r="K22" s="7"/>
      <c r="L22" s="2"/>
      <c r="M22" s="7">
        <v>202</v>
      </c>
      <c r="N22" s="2">
        <v>46</v>
      </c>
      <c r="O22" s="7">
        <v>29</v>
      </c>
      <c r="P22" s="2">
        <v>82</v>
      </c>
      <c r="Q22" s="7" t="s">
        <v>72</v>
      </c>
      <c r="R22" s="2">
        <v>36</v>
      </c>
      <c r="S22" s="7">
        <v>0</v>
      </c>
      <c r="T22" s="2">
        <v>0</v>
      </c>
      <c r="U22" s="7"/>
      <c r="V22" s="2"/>
      <c r="W22" s="7">
        <v>13.26</v>
      </c>
      <c r="X22" s="2">
        <v>43</v>
      </c>
      <c r="Y22" s="7">
        <f t="shared" si="0"/>
        <v>263</v>
      </c>
      <c r="Z22" s="18"/>
      <c r="AA22" s="18"/>
    </row>
    <row r="23" spans="1:27" ht="40.5" customHeight="1">
      <c r="A23" s="2">
        <v>13</v>
      </c>
      <c r="B23" s="6" t="s">
        <v>73</v>
      </c>
      <c r="C23" s="2" t="s">
        <v>74</v>
      </c>
      <c r="D23" s="2" t="s">
        <v>5</v>
      </c>
      <c r="E23" s="6" t="s">
        <v>81</v>
      </c>
      <c r="F23" s="2" t="s">
        <v>8</v>
      </c>
      <c r="G23" s="7">
        <v>64</v>
      </c>
      <c r="H23" s="2">
        <v>48</v>
      </c>
      <c r="I23" s="7"/>
      <c r="J23" s="2"/>
      <c r="K23" s="7">
        <v>13</v>
      </c>
      <c r="L23" s="2">
        <v>32</v>
      </c>
      <c r="M23" s="7">
        <v>250</v>
      </c>
      <c r="N23" s="2">
        <v>45</v>
      </c>
      <c r="O23" s="7">
        <v>19</v>
      </c>
      <c r="P23" s="2">
        <v>67</v>
      </c>
      <c r="Q23" s="7" t="s">
        <v>88</v>
      </c>
      <c r="R23" s="2">
        <v>41</v>
      </c>
      <c r="S23" s="7">
        <v>23</v>
      </c>
      <c r="T23" s="2">
        <v>36</v>
      </c>
      <c r="U23" s="7" t="s">
        <v>89</v>
      </c>
      <c r="V23" s="2">
        <v>13</v>
      </c>
      <c r="W23" s="7"/>
      <c r="X23" s="2"/>
      <c r="Y23" s="7">
        <f t="shared" si="0"/>
        <v>282</v>
      </c>
      <c r="Z23" s="16">
        <f>SUM(Y23:Y26)</f>
        <v>1068</v>
      </c>
      <c r="AA23" s="13"/>
    </row>
    <row r="24" spans="1:27" ht="39.75" customHeight="1">
      <c r="A24" s="2">
        <v>14</v>
      </c>
      <c r="B24" s="6" t="s">
        <v>75</v>
      </c>
      <c r="C24" s="2" t="s">
        <v>76</v>
      </c>
      <c r="D24" s="2" t="s">
        <v>5</v>
      </c>
      <c r="E24" s="6" t="s">
        <v>82</v>
      </c>
      <c r="F24" s="2" t="s">
        <v>8</v>
      </c>
      <c r="G24" s="7">
        <v>68</v>
      </c>
      <c r="H24" s="2">
        <v>56</v>
      </c>
      <c r="I24" s="7"/>
      <c r="J24" s="2"/>
      <c r="K24" s="7">
        <v>15</v>
      </c>
      <c r="L24" s="2">
        <v>36</v>
      </c>
      <c r="M24" s="7">
        <v>279</v>
      </c>
      <c r="N24" s="2">
        <v>59</v>
      </c>
      <c r="O24" s="7">
        <v>11</v>
      </c>
      <c r="P24" s="2">
        <v>43</v>
      </c>
      <c r="Q24" s="7" t="s">
        <v>85</v>
      </c>
      <c r="R24" s="2">
        <v>38</v>
      </c>
      <c r="S24" s="7">
        <v>8</v>
      </c>
      <c r="T24" s="2">
        <v>8</v>
      </c>
      <c r="U24" s="7">
        <v>14.5</v>
      </c>
      <c r="V24" s="2">
        <v>75</v>
      </c>
      <c r="W24" s="7"/>
      <c r="X24" s="2"/>
      <c r="Y24" s="7">
        <f t="shared" si="0"/>
        <v>315</v>
      </c>
      <c r="Z24" s="17"/>
      <c r="AA24" s="13"/>
    </row>
    <row r="25" spans="1:27" ht="39.75" customHeight="1">
      <c r="A25" s="2">
        <v>15</v>
      </c>
      <c r="B25" s="6" t="s">
        <v>77</v>
      </c>
      <c r="C25" s="2" t="s">
        <v>78</v>
      </c>
      <c r="D25" s="2" t="s">
        <v>4</v>
      </c>
      <c r="E25" s="6" t="s">
        <v>83</v>
      </c>
      <c r="F25" s="2" t="s">
        <v>8</v>
      </c>
      <c r="G25" s="7">
        <v>53</v>
      </c>
      <c r="H25" s="2">
        <v>56</v>
      </c>
      <c r="I25" s="7">
        <v>1</v>
      </c>
      <c r="J25" s="2">
        <v>2</v>
      </c>
      <c r="K25" s="7"/>
      <c r="L25" s="2"/>
      <c r="M25" s="7">
        <v>199</v>
      </c>
      <c r="N25" s="2">
        <v>44</v>
      </c>
      <c r="O25" s="7">
        <v>14</v>
      </c>
      <c r="P25" s="2">
        <v>38</v>
      </c>
      <c r="Q25" s="7" t="s">
        <v>86</v>
      </c>
      <c r="R25" s="2">
        <v>48</v>
      </c>
      <c r="S25" s="7">
        <v>6</v>
      </c>
      <c r="T25" s="2">
        <v>6</v>
      </c>
      <c r="U25" s="7"/>
      <c r="V25" s="2"/>
      <c r="W25" s="7">
        <v>17.37</v>
      </c>
      <c r="X25" s="2">
        <v>25</v>
      </c>
      <c r="Y25" s="7">
        <f t="shared" si="0"/>
        <v>219</v>
      </c>
      <c r="Z25" s="17"/>
      <c r="AA25" s="15">
        <v>6</v>
      </c>
    </row>
    <row r="26" spans="1:27" ht="40.5" customHeight="1">
      <c r="A26" s="2">
        <v>16</v>
      </c>
      <c r="B26" s="6" t="s">
        <v>79</v>
      </c>
      <c r="C26" s="2" t="s">
        <v>80</v>
      </c>
      <c r="D26" s="2" t="s">
        <v>4</v>
      </c>
      <c r="E26" s="6" t="s">
        <v>84</v>
      </c>
      <c r="F26" s="2" t="s">
        <v>8</v>
      </c>
      <c r="G26" s="7">
        <v>65</v>
      </c>
      <c r="H26" s="2">
        <v>80</v>
      </c>
      <c r="I26" s="7">
        <v>4</v>
      </c>
      <c r="J26" s="2">
        <v>8</v>
      </c>
      <c r="K26" s="7"/>
      <c r="L26" s="2"/>
      <c r="M26" s="7">
        <v>200</v>
      </c>
      <c r="N26" s="2">
        <v>45</v>
      </c>
      <c r="O26" s="7">
        <v>15</v>
      </c>
      <c r="P26" s="2">
        <v>40</v>
      </c>
      <c r="Q26" s="7" t="s">
        <v>87</v>
      </c>
      <c r="R26" s="2">
        <v>38</v>
      </c>
      <c r="S26" s="7">
        <v>8</v>
      </c>
      <c r="T26" s="2">
        <v>8</v>
      </c>
      <c r="U26" s="7"/>
      <c r="V26" s="2"/>
      <c r="W26" s="7">
        <v>15.23</v>
      </c>
      <c r="X26" s="2">
        <v>33</v>
      </c>
      <c r="Y26" s="7">
        <f t="shared" si="0"/>
        <v>252</v>
      </c>
      <c r="Z26" s="18"/>
      <c r="AA26" s="14"/>
    </row>
    <row r="27" spans="1:27" ht="30" customHeight="1">
      <c r="A27" s="2">
        <v>17</v>
      </c>
      <c r="B27" s="8" t="s">
        <v>90</v>
      </c>
      <c r="C27" s="9" t="s">
        <v>91</v>
      </c>
      <c r="D27" s="2" t="s">
        <v>5</v>
      </c>
      <c r="E27" s="6" t="s">
        <v>92</v>
      </c>
      <c r="F27" s="2" t="s">
        <v>8</v>
      </c>
      <c r="G27" s="7">
        <v>68</v>
      </c>
      <c r="H27" s="2">
        <v>56</v>
      </c>
      <c r="I27" s="7"/>
      <c r="J27" s="2"/>
      <c r="K27" s="7">
        <v>11</v>
      </c>
      <c r="L27" s="2">
        <v>28</v>
      </c>
      <c r="M27" s="7">
        <v>270</v>
      </c>
      <c r="N27" s="2">
        <v>55</v>
      </c>
      <c r="O27" s="7">
        <v>20</v>
      </c>
      <c r="P27" s="2">
        <v>70</v>
      </c>
      <c r="Q27" s="7" t="s">
        <v>108</v>
      </c>
      <c r="R27" s="2">
        <v>21</v>
      </c>
      <c r="S27" s="7">
        <v>10</v>
      </c>
      <c r="T27" s="2">
        <v>10</v>
      </c>
      <c r="U27" s="7">
        <v>38.549999999999997</v>
      </c>
      <c r="V27" s="2">
        <v>5</v>
      </c>
      <c r="W27" s="7"/>
      <c r="X27" s="2"/>
      <c r="Y27" s="7">
        <f t="shared" si="0"/>
        <v>245</v>
      </c>
      <c r="Z27" s="19">
        <f>SUM(Y27:Y32)</f>
        <v>1756</v>
      </c>
      <c r="AA27" s="22">
        <v>4</v>
      </c>
    </row>
    <row r="28" spans="1:27" ht="33.75" customHeight="1">
      <c r="A28" s="2">
        <v>18</v>
      </c>
      <c r="B28" s="8" t="s">
        <v>93</v>
      </c>
      <c r="C28" s="9" t="s">
        <v>94</v>
      </c>
      <c r="D28" s="2" t="s">
        <v>5</v>
      </c>
      <c r="E28" s="6" t="s">
        <v>95</v>
      </c>
      <c r="F28" s="2" t="s">
        <v>8</v>
      </c>
      <c r="G28" s="7">
        <v>52</v>
      </c>
      <c r="H28" s="2">
        <v>32</v>
      </c>
      <c r="I28" s="7"/>
      <c r="J28" s="2"/>
      <c r="K28" s="7">
        <v>13</v>
      </c>
      <c r="L28" s="2">
        <v>32</v>
      </c>
      <c r="M28" s="7">
        <v>277</v>
      </c>
      <c r="N28" s="2">
        <v>58</v>
      </c>
      <c r="O28" s="7">
        <v>21</v>
      </c>
      <c r="P28" s="2">
        <v>73</v>
      </c>
      <c r="Q28" s="7" t="s">
        <v>109</v>
      </c>
      <c r="R28" s="2">
        <v>51</v>
      </c>
      <c r="S28" s="7">
        <v>16</v>
      </c>
      <c r="T28" s="2">
        <v>22</v>
      </c>
      <c r="U28" s="7">
        <v>28.28</v>
      </c>
      <c r="V28" s="2">
        <v>17</v>
      </c>
      <c r="W28" s="7"/>
      <c r="X28" s="2"/>
      <c r="Y28" s="7">
        <f t="shared" si="0"/>
        <v>285</v>
      </c>
      <c r="Z28" s="20"/>
      <c r="AA28" s="23"/>
    </row>
    <row r="29" spans="1:27" ht="24.95" customHeight="1">
      <c r="A29" s="2">
        <v>19</v>
      </c>
      <c r="B29" s="8" t="s">
        <v>96</v>
      </c>
      <c r="C29" s="9" t="s">
        <v>97</v>
      </c>
      <c r="D29" s="2" t="s">
        <v>5</v>
      </c>
      <c r="E29" s="6" t="s">
        <v>104</v>
      </c>
      <c r="F29" s="2" t="s">
        <v>8</v>
      </c>
      <c r="G29" s="7">
        <v>58</v>
      </c>
      <c r="H29" s="2">
        <v>38</v>
      </c>
      <c r="I29" s="7"/>
      <c r="J29" s="2"/>
      <c r="K29" s="7">
        <v>9</v>
      </c>
      <c r="L29" s="2">
        <v>24</v>
      </c>
      <c r="M29" s="7">
        <v>248</v>
      </c>
      <c r="N29" s="2">
        <v>44</v>
      </c>
      <c r="O29" s="7">
        <v>20</v>
      </c>
      <c r="P29" s="2">
        <v>70</v>
      </c>
      <c r="Q29" s="7" t="s">
        <v>110</v>
      </c>
      <c r="R29" s="2">
        <v>47</v>
      </c>
      <c r="S29" s="7">
        <v>31</v>
      </c>
      <c r="T29" s="2">
        <v>52</v>
      </c>
      <c r="U29" s="7">
        <v>30.34</v>
      </c>
      <c r="V29" s="2">
        <v>14</v>
      </c>
      <c r="W29" s="7"/>
      <c r="X29" s="2"/>
      <c r="Y29" s="7">
        <f t="shared" si="0"/>
        <v>289</v>
      </c>
      <c r="Z29" s="20"/>
      <c r="AA29" s="23"/>
    </row>
    <row r="30" spans="1:27" ht="24.95" customHeight="1">
      <c r="A30" s="2">
        <v>20</v>
      </c>
      <c r="B30" s="8" t="s">
        <v>98</v>
      </c>
      <c r="C30" s="9" t="s">
        <v>99</v>
      </c>
      <c r="D30" s="2" t="s">
        <v>5</v>
      </c>
      <c r="E30" s="6" t="s">
        <v>105</v>
      </c>
      <c r="F30" s="2" t="s">
        <v>8</v>
      </c>
      <c r="G30" s="7">
        <v>60</v>
      </c>
      <c r="H30" s="2">
        <v>40</v>
      </c>
      <c r="I30" s="7"/>
      <c r="J30" s="2"/>
      <c r="K30" s="7">
        <v>17</v>
      </c>
      <c r="L30" s="2">
        <v>40</v>
      </c>
      <c r="M30" s="7">
        <v>254</v>
      </c>
      <c r="N30" s="2">
        <v>47</v>
      </c>
      <c r="O30" s="7">
        <v>19</v>
      </c>
      <c r="P30" s="2">
        <v>67</v>
      </c>
      <c r="Q30" s="7" t="s">
        <v>111</v>
      </c>
      <c r="R30" s="2">
        <v>44</v>
      </c>
      <c r="S30" s="7">
        <v>7</v>
      </c>
      <c r="T30" s="2">
        <v>7</v>
      </c>
      <c r="U30" s="7">
        <v>17.07</v>
      </c>
      <c r="V30" s="2">
        <v>56</v>
      </c>
      <c r="W30" s="7"/>
      <c r="X30" s="2"/>
      <c r="Y30" s="7">
        <f t="shared" si="0"/>
        <v>301</v>
      </c>
      <c r="Z30" s="20"/>
      <c r="AA30" s="23"/>
    </row>
    <row r="31" spans="1:27" ht="24.95" customHeight="1">
      <c r="A31" s="2">
        <v>21</v>
      </c>
      <c r="B31" s="6" t="s">
        <v>100</v>
      </c>
      <c r="C31" s="9" t="s">
        <v>101</v>
      </c>
      <c r="D31" s="2" t="s">
        <v>5</v>
      </c>
      <c r="E31" s="6" t="s">
        <v>106</v>
      </c>
      <c r="F31" s="2" t="s">
        <v>8</v>
      </c>
      <c r="G31" s="7">
        <v>53</v>
      </c>
      <c r="H31" s="2">
        <v>33</v>
      </c>
      <c r="I31" s="7"/>
      <c r="J31" s="2"/>
      <c r="K31" s="7">
        <v>15</v>
      </c>
      <c r="L31" s="2">
        <v>36</v>
      </c>
      <c r="M31" s="7">
        <v>261</v>
      </c>
      <c r="N31" s="2">
        <v>50</v>
      </c>
      <c r="O31" s="7">
        <v>18</v>
      </c>
      <c r="P31" s="2">
        <v>64</v>
      </c>
      <c r="Q31" s="7" t="s">
        <v>112</v>
      </c>
      <c r="R31" s="2">
        <v>82</v>
      </c>
      <c r="S31" s="7">
        <v>13</v>
      </c>
      <c r="T31" s="2">
        <v>16</v>
      </c>
      <c r="U31" s="7">
        <v>25.19</v>
      </c>
      <c r="V31" s="2">
        <v>23</v>
      </c>
      <c r="W31" s="7"/>
      <c r="X31" s="2"/>
      <c r="Y31" s="7">
        <f t="shared" si="0"/>
        <v>304</v>
      </c>
      <c r="Z31" s="20"/>
      <c r="AA31" s="23"/>
    </row>
    <row r="32" spans="1:27" ht="24.95" customHeight="1">
      <c r="A32" s="2">
        <v>22</v>
      </c>
      <c r="B32" s="6" t="s">
        <v>102</v>
      </c>
      <c r="C32" s="2" t="s">
        <v>103</v>
      </c>
      <c r="D32" s="2" t="s">
        <v>4</v>
      </c>
      <c r="E32" s="6" t="s">
        <v>107</v>
      </c>
      <c r="F32" s="2" t="s">
        <v>8</v>
      </c>
      <c r="G32" s="7">
        <v>60</v>
      </c>
      <c r="H32" s="2">
        <v>70</v>
      </c>
      <c r="I32" s="7">
        <v>7</v>
      </c>
      <c r="J32" s="2">
        <v>14</v>
      </c>
      <c r="K32" s="7"/>
      <c r="L32" s="2"/>
      <c r="M32" s="7">
        <v>236</v>
      </c>
      <c r="N32" s="2">
        <v>66</v>
      </c>
      <c r="O32" s="7">
        <v>24</v>
      </c>
      <c r="P32" s="2">
        <v>67</v>
      </c>
      <c r="Q32" s="7" t="s">
        <v>113</v>
      </c>
      <c r="R32" s="2">
        <v>45</v>
      </c>
      <c r="S32" s="7">
        <v>22</v>
      </c>
      <c r="T32" s="2">
        <v>34</v>
      </c>
      <c r="U32" s="7"/>
      <c r="V32" s="2"/>
      <c r="W32" s="7" t="s">
        <v>114</v>
      </c>
      <c r="X32" s="2">
        <v>36</v>
      </c>
      <c r="Y32" s="7">
        <f t="shared" si="0"/>
        <v>332</v>
      </c>
      <c r="Z32" s="21"/>
      <c r="AA32" s="24"/>
    </row>
    <row r="33" spans="1:27" ht="46.5" customHeight="1">
      <c r="A33" s="2">
        <v>23</v>
      </c>
      <c r="B33" s="6" t="s">
        <v>116</v>
      </c>
      <c r="C33" s="2" t="s">
        <v>117</v>
      </c>
      <c r="D33" s="2" t="s">
        <v>5</v>
      </c>
      <c r="E33" s="6" t="s">
        <v>125</v>
      </c>
      <c r="F33" s="2" t="s">
        <v>8</v>
      </c>
      <c r="G33" s="7">
        <v>9</v>
      </c>
      <c r="H33" s="2">
        <v>3</v>
      </c>
      <c r="I33" s="7"/>
      <c r="J33" s="2"/>
      <c r="K33" s="7">
        <v>11</v>
      </c>
      <c r="L33" s="2">
        <v>28</v>
      </c>
      <c r="M33" s="7">
        <v>254</v>
      </c>
      <c r="N33" s="2">
        <v>47</v>
      </c>
      <c r="O33" s="7">
        <v>3</v>
      </c>
      <c r="P33" s="2">
        <v>19</v>
      </c>
      <c r="Q33" s="7" t="s">
        <v>145</v>
      </c>
      <c r="R33" s="2">
        <v>91</v>
      </c>
      <c r="S33" s="7">
        <v>13</v>
      </c>
      <c r="T33" s="2">
        <v>16</v>
      </c>
      <c r="U33" s="7">
        <v>19.350000000000001</v>
      </c>
      <c r="V33" s="2">
        <v>39</v>
      </c>
      <c r="W33" s="7"/>
      <c r="X33" s="2"/>
      <c r="Y33" s="7">
        <f t="shared" si="0"/>
        <v>243</v>
      </c>
      <c r="Z33" s="16">
        <v>1765</v>
      </c>
      <c r="AA33" s="16">
        <v>3</v>
      </c>
    </row>
    <row r="34" spans="1:27" ht="44.25" customHeight="1">
      <c r="A34" s="2">
        <v>24</v>
      </c>
      <c r="B34" s="6" t="s">
        <v>115</v>
      </c>
      <c r="C34" s="2" t="s">
        <v>118</v>
      </c>
      <c r="D34" s="2" t="s">
        <v>5</v>
      </c>
      <c r="E34" s="6" t="s">
        <v>125</v>
      </c>
      <c r="F34" s="2" t="s">
        <v>8</v>
      </c>
      <c r="G34" s="7">
        <v>58</v>
      </c>
      <c r="H34" s="2">
        <v>38</v>
      </c>
      <c r="I34" s="7"/>
      <c r="J34" s="2"/>
      <c r="K34" s="7">
        <v>12</v>
      </c>
      <c r="L34" s="2">
        <v>30</v>
      </c>
      <c r="M34" s="7">
        <v>241</v>
      </c>
      <c r="N34" s="2">
        <v>40</v>
      </c>
      <c r="O34" s="7">
        <v>18</v>
      </c>
      <c r="P34" s="2">
        <v>64</v>
      </c>
      <c r="Q34" s="7" t="s">
        <v>146</v>
      </c>
      <c r="R34" s="2">
        <v>36</v>
      </c>
      <c r="S34" s="7">
        <v>0</v>
      </c>
      <c r="T34" s="2">
        <v>0</v>
      </c>
      <c r="U34" s="7">
        <v>17.57</v>
      </c>
      <c r="V34" s="2">
        <v>49</v>
      </c>
      <c r="W34" s="7"/>
      <c r="X34" s="2"/>
      <c r="Y34" s="7">
        <f t="shared" si="0"/>
        <v>257</v>
      </c>
      <c r="Z34" s="17"/>
      <c r="AA34" s="17"/>
    </row>
    <row r="35" spans="1:27" ht="27.75" customHeight="1">
      <c r="A35" s="2">
        <v>25</v>
      </c>
      <c r="B35" s="6" t="s">
        <v>121</v>
      </c>
      <c r="C35" s="2"/>
      <c r="D35" s="2" t="s">
        <v>4</v>
      </c>
      <c r="E35" s="6" t="s">
        <v>126</v>
      </c>
      <c r="F35" s="2" t="s">
        <v>8</v>
      </c>
      <c r="G35" s="7">
        <v>57</v>
      </c>
      <c r="H35" s="2">
        <v>64</v>
      </c>
      <c r="I35" s="7">
        <v>24</v>
      </c>
      <c r="J35" s="2">
        <v>34</v>
      </c>
      <c r="K35" s="7"/>
      <c r="L35" s="2"/>
      <c r="M35" s="7">
        <v>193</v>
      </c>
      <c r="N35" s="2">
        <v>41</v>
      </c>
      <c r="O35" s="7">
        <v>16</v>
      </c>
      <c r="P35" s="2">
        <v>43</v>
      </c>
      <c r="Q35" s="7" t="s">
        <v>87</v>
      </c>
      <c r="R35" s="2">
        <v>38</v>
      </c>
      <c r="S35" s="7">
        <v>15</v>
      </c>
      <c r="T35" s="2">
        <v>20</v>
      </c>
      <c r="U35" s="7"/>
      <c r="V35" s="2"/>
      <c r="W35" s="7">
        <v>9.17</v>
      </c>
      <c r="X35" s="2">
        <v>84</v>
      </c>
      <c r="Y35" s="7">
        <f t="shared" si="0"/>
        <v>324</v>
      </c>
      <c r="Z35" s="17"/>
      <c r="AA35" s="17"/>
    </row>
    <row r="36" spans="1:27" ht="39.75" customHeight="1">
      <c r="A36" s="2">
        <v>26</v>
      </c>
      <c r="B36" s="6" t="s">
        <v>119</v>
      </c>
      <c r="C36" s="2" t="s">
        <v>120</v>
      </c>
      <c r="D36" s="2" t="s">
        <v>4</v>
      </c>
      <c r="E36" s="6" t="s">
        <v>125</v>
      </c>
      <c r="F36" s="2" t="s">
        <v>8</v>
      </c>
      <c r="G36" s="7">
        <v>53</v>
      </c>
      <c r="H36" s="2">
        <v>56</v>
      </c>
      <c r="I36" s="7">
        <v>2</v>
      </c>
      <c r="J36" s="2">
        <v>4</v>
      </c>
      <c r="K36" s="7"/>
      <c r="L36" s="2"/>
      <c r="M36" s="7">
        <v>201</v>
      </c>
      <c r="N36" s="2">
        <v>45</v>
      </c>
      <c r="O36" s="7">
        <v>18</v>
      </c>
      <c r="P36" s="2">
        <v>49</v>
      </c>
      <c r="Q36" s="7" t="s">
        <v>147</v>
      </c>
      <c r="R36" s="2">
        <v>27</v>
      </c>
      <c r="S36" s="7">
        <v>0</v>
      </c>
      <c r="T36" s="2">
        <v>0</v>
      </c>
      <c r="U36" s="7"/>
      <c r="V36" s="2"/>
      <c r="W36" s="7">
        <v>9.26</v>
      </c>
      <c r="X36" s="2">
        <v>82</v>
      </c>
      <c r="Y36" s="7">
        <f t="shared" si="0"/>
        <v>263</v>
      </c>
      <c r="Z36" s="17"/>
      <c r="AA36" s="17"/>
    </row>
    <row r="37" spans="1:27" ht="38.25" customHeight="1">
      <c r="A37" s="2">
        <v>27</v>
      </c>
      <c r="B37" s="6" t="s">
        <v>122</v>
      </c>
      <c r="C37" s="2" t="s">
        <v>123</v>
      </c>
      <c r="D37" s="2" t="s">
        <v>4</v>
      </c>
      <c r="E37" s="6" t="s">
        <v>127</v>
      </c>
      <c r="F37" s="2" t="s">
        <v>8</v>
      </c>
      <c r="G37" s="7">
        <v>67</v>
      </c>
      <c r="H37" s="2">
        <v>84</v>
      </c>
      <c r="I37" s="7">
        <v>7</v>
      </c>
      <c r="J37" s="2">
        <v>14</v>
      </c>
      <c r="K37" s="7"/>
      <c r="L37" s="2"/>
      <c r="M37" s="7">
        <v>171</v>
      </c>
      <c r="N37" s="2">
        <v>30</v>
      </c>
      <c r="O37" s="7">
        <v>18</v>
      </c>
      <c r="P37" s="2">
        <v>49</v>
      </c>
      <c r="Q37" s="7" t="s">
        <v>148</v>
      </c>
      <c r="R37" s="2">
        <v>52</v>
      </c>
      <c r="S37" s="7">
        <v>5</v>
      </c>
      <c r="T37" s="2">
        <v>5</v>
      </c>
      <c r="U37" s="7"/>
      <c r="V37" s="2"/>
      <c r="W37" s="7">
        <v>8.51</v>
      </c>
      <c r="X37" s="2">
        <v>89</v>
      </c>
      <c r="Y37" s="7">
        <f t="shared" si="0"/>
        <v>323</v>
      </c>
      <c r="Z37" s="17"/>
      <c r="AA37" s="17"/>
    </row>
    <row r="38" spans="1:27" ht="44.25" customHeight="1">
      <c r="A38" s="2">
        <v>28</v>
      </c>
      <c r="B38" s="6" t="s">
        <v>124</v>
      </c>
      <c r="C38" s="2" t="s">
        <v>123</v>
      </c>
      <c r="D38" s="2" t="s">
        <v>4</v>
      </c>
      <c r="E38" s="6" t="s">
        <v>127</v>
      </c>
      <c r="F38" s="2" t="s">
        <v>8</v>
      </c>
      <c r="G38" s="7">
        <v>64</v>
      </c>
      <c r="H38" s="2">
        <v>78</v>
      </c>
      <c r="I38" s="7">
        <v>7</v>
      </c>
      <c r="J38" s="2">
        <v>14</v>
      </c>
      <c r="K38" s="7"/>
      <c r="L38" s="2"/>
      <c r="M38" s="7">
        <v>180</v>
      </c>
      <c r="N38" s="2">
        <v>35</v>
      </c>
      <c r="O38" s="7">
        <v>28</v>
      </c>
      <c r="P38" s="2">
        <v>79</v>
      </c>
      <c r="Q38" s="7" t="s">
        <v>149</v>
      </c>
      <c r="R38" s="2">
        <v>26</v>
      </c>
      <c r="S38" s="7">
        <v>26</v>
      </c>
      <c r="T38" s="2">
        <v>42</v>
      </c>
      <c r="U38" s="7"/>
      <c r="V38" s="2"/>
      <c r="W38" s="7">
        <v>9.31</v>
      </c>
      <c r="X38" s="2">
        <v>81</v>
      </c>
      <c r="Y38" s="7">
        <v>355</v>
      </c>
      <c r="Z38" s="18"/>
      <c r="AA38" s="18"/>
    </row>
    <row r="39" spans="1:27" ht="46.5" customHeight="1">
      <c r="A39" s="2">
        <v>29</v>
      </c>
      <c r="B39" s="6" t="s">
        <v>131</v>
      </c>
      <c r="C39" s="2" t="s">
        <v>132</v>
      </c>
      <c r="D39" s="2" t="s">
        <v>5</v>
      </c>
      <c r="E39" s="6" t="s">
        <v>134</v>
      </c>
      <c r="F39" s="2" t="s">
        <v>8</v>
      </c>
      <c r="G39" s="7">
        <v>61</v>
      </c>
      <c r="H39" s="2">
        <v>42</v>
      </c>
      <c r="I39" s="7"/>
      <c r="J39" s="2"/>
      <c r="K39" s="7">
        <v>13</v>
      </c>
      <c r="L39" s="2">
        <v>32</v>
      </c>
      <c r="M39" s="7">
        <v>264</v>
      </c>
      <c r="N39" s="2">
        <v>52</v>
      </c>
      <c r="O39" s="7">
        <v>9</v>
      </c>
      <c r="P39" s="2">
        <v>37</v>
      </c>
      <c r="Q39" s="7" t="s">
        <v>150</v>
      </c>
      <c r="R39" s="2">
        <v>39</v>
      </c>
      <c r="S39" s="7">
        <v>1</v>
      </c>
      <c r="T39" s="2">
        <v>1</v>
      </c>
      <c r="U39" s="7">
        <v>28.01</v>
      </c>
      <c r="V39" s="2">
        <v>17</v>
      </c>
      <c r="W39" s="7"/>
      <c r="X39" s="2"/>
      <c r="Y39" s="7">
        <v>220</v>
      </c>
      <c r="Z39" s="16">
        <v>1248</v>
      </c>
      <c r="AA39" s="16">
        <v>5</v>
      </c>
    </row>
    <row r="40" spans="1:27" ht="47.25" customHeight="1">
      <c r="A40" s="2">
        <v>30</v>
      </c>
      <c r="B40" s="6" t="s">
        <v>135</v>
      </c>
      <c r="C40" s="2" t="s">
        <v>136</v>
      </c>
      <c r="D40" s="2" t="s">
        <v>5</v>
      </c>
      <c r="E40" s="6" t="s">
        <v>133</v>
      </c>
      <c r="F40" s="2" t="s">
        <v>8</v>
      </c>
      <c r="G40" s="7">
        <v>47</v>
      </c>
      <c r="H40" s="2">
        <v>27</v>
      </c>
      <c r="I40" s="7"/>
      <c r="J40" s="2"/>
      <c r="K40" s="7">
        <v>17</v>
      </c>
      <c r="L40" s="2">
        <v>40</v>
      </c>
      <c r="M40" s="7">
        <v>242</v>
      </c>
      <c r="N40" s="2">
        <v>41</v>
      </c>
      <c r="O40" s="7">
        <v>20</v>
      </c>
      <c r="P40" s="2">
        <v>70</v>
      </c>
      <c r="Q40" s="7" t="s">
        <v>151</v>
      </c>
      <c r="R40" s="2">
        <v>45</v>
      </c>
      <c r="S40" s="7">
        <v>0</v>
      </c>
      <c r="T40" s="2">
        <v>0</v>
      </c>
      <c r="U40" s="7">
        <v>26.43</v>
      </c>
      <c r="V40" s="2">
        <v>20</v>
      </c>
      <c r="W40" s="7"/>
      <c r="X40" s="2"/>
      <c r="Y40" s="7">
        <v>243</v>
      </c>
      <c r="Z40" s="17"/>
      <c r="AA40" s="17"/>
    </row>
    <row r="41" spans="1:27" ht="47.25" customHeight="1">
      <c r="A41" s="2">
        <v>31</v>
      </c>
      <c r="B41" s="6" t="s">
        <v>137</v>
      </c>
      <c r="C41" s="2" t="s">
        <v>138</v>
      </c>
      <c r="D41" s="2" t="s">
        <v>5</v>
      </c>
      <c r="E41" s="6" t="s">
        <v>133</v>
      </c>
      <c r="F41" s="2" t="s">
        <v>8</v>
      </c>
      <c r="G41" s="7">
        <v>68</v>
      </c>
      <c r="H41" s="2">
        <v>56</v>
      </c>
      <c r="I41" s="7"/>
      <c r="J41" s="2"/>
      <c r="K41" s="7">
        <v>16</v>
      </c>
      <c r="L41" s="2">
        <v>38</v>
      </c>
      <c r="M41" s="7">
        <v>266</v>
      </c>
      <c r="N41" s="2">
        <v>53</v>
      </c>
      <c r="O41" s="7">
        <v>11</v>
      </c>
      <c r="P41" s="2">
        <v>43</v>
      </c>
      <c r="Q41" s="7">
        <v>0</v>
      </c>
      <c r="R41" s="2">
        <v>0</v>
      </c>
      <c r="S41" s="7">
        <v>28</v>
      </c>
      <c r="T41" s="2">
        <v>46</v>
      </c>
      <c r="U41" s="7">
        <v>22.07</v>
      </c>
      <c r="V41" s="2">
        <v>31</v>
      </c>
      <c r="W41" s="7"/>
      <c r="X41" s="2"/>
      <c r="Y41" s="7">
        <v>267</v>
      </c>
      <c r="Z41" s="17"/>
      <c r="AA41" s="17"/>
    </row>
    <row r="42" spans="1:27" ht="41.25" customHeight="1">
      <c r="A42" s="2">
        <v>32</v>
      </c>
      <c r="B42" s="6" t="s">
        <v>130</v>
      </c>
      <c r="C42" s="2" t="s">
        <v>139</v>
      </c>
      <c r="D42" s="2" t="s">
        <v>4</v>
      </c>
      <c r="E42" s="6" t="s">
        <v>134</v>
      </c>
      <c r="F42" s="2" t="s">
        <v>8</v>
      </c>
      <c r="G42" s="7">
        <v>34</v>
      </c>
      <c r="H42" s="2">
        <v>28</v>
      </c>
      <c r="I42" s="7">
        <v>3</v>
      </c>
      <c r="J42" s="2">
        <v>6</v>
      </c>
      <c r="K42" s="7"/>
      <c r="L42" s="2"/>
      <c r="M42" s="7">
        <v>175</v>
      </c>
      <c r="N42" s="2">
        <v>32</v>
      </c>
      <c r="O42" s="7">
        <v>21</v>
      </c>
      <c r="P42" s="2">
        <v>58</v>
      </c>
      <c r="Q42" s="7">
        <v>0</v>
      </c>
      <c r="R42" s="2">
        <v>0</v>
      </c>
      <c r="S42" s="7">
        <v>0</v>
      </c>
      <c r="T42" s="2">
        <v>0</v>
      </c>
      <c r="U42" s="7"/>
      <c r="V42" s="2"/>
      <c r="W42" s="7">
        <v>18.28</v>
      </c>
      <c r="X42" s="2">
        <v>23</v>
      </c>
      <c r="Y42" s="7">
        <v>147</v>
      </c>
      <c r="Z42" s="17"/>
      <c r="AA42" s="17"/>
    </row>
    <row r="43" spans="1:27" ht="45" customHeight="1">
      <c r="A43" s="2">
        <v>33</v>
      </c>
      <c r="B43" s="6" t="s">
        <v>140</v>
      </c>
      <c r="C43" s="2" t="s">
        <v>141</v>
      </c>
      <c r="D43" s="2" t="s">
        <v>4</v>
      </c>
      <c r="E43" s="6" t="s">
        <v>144</v>
      </c>
      <c r="F43" s="2" t="s">
        <v>8</v>
      </c>
      <c r="G43" s="7">
        <v>58</v>
      </c>
      <c r="H43" s="2">
        <v>66</v>
      </c>
      <c r="I43" s="7">
        <v>4</v>
      </c>
      <c r="J43" s="2">
        <v>8</v>
      </c>
      <c r="K43" s="7"/>
      <c r="L43" s="2"/>
      <c r="M43" s="7">
        <v>176</v>
      </c>
      <c r="N43" s="2">
        <v>33</v>
      </c>
      <c r="O43" s="7">
        <v>21</v>
      </c>
      <c r="P43" s="2">
        <v>58</v>
      </c>
      <c r="Q43" s="7" t="s">
        <v>152</v>
      </c>
      <c r="R43" s="2">
        <v>20</v>
      </c>
      <c r="S43" s="7">
        <v>12</v>
      </c>
      <c r="T43" s="2">
        <v>14</v>
      </c>
      <c r="U43" s="7"/>
      <c r="V43" s="2"/>
      <c r="W43" s="7">
        <v>18.579999999999998</v>
      </c>
      <c r="X43" s="2">
        <v>21</v>
      </c>
      <c r="Y43" s="7">
        <v>220</v>
      </c>
      <c r="Z43" s="18"/>
      <c r="AA43" s="18"/>
    </row>
    <row r="44" spans="1:27" ht="43.5" customHeight="1">
      <c r="A44" s="2">
        <v>34</v>
      </c>
      <c r="B44" s="6" t="s">
        <v>142</v>
      </c>
      <c r="C44" s="2" t="s">
        <v>143</v>
      </c>
      <c r="D44" s="2" t="s">
        <v>4</v>
      </c>
      <c r="E44" s="6" t="s">
        <v>133</v>
      </c>
      <c r="F44" s="2" t="s">
        <v>8</v>
      </c>
      <c r="G44" s="7">
        <v>39</v>
      </c>
      <c r="H44" s="2">
        <v>33</v>
      </c>
      <c r="I44" s="7">
        <v>0</v>
      </c>
      <c r="J44" s="2">
        <v>0</v>
      </c>
      <c r="K44" s="7"/>
      <c r="L44" s="2"/>
      <c r="M44" s="7">
        <v>166</v>
      </c>
      <c r="N44" s="2">
        <v>28</v>
      </c>
      <c r="O44" s="7">
        <v>27</v>
      </c>
      <c r="P44" s="2">
        <v>76</v>
      </c>
      <c r="Q44" s="7">
        <v>0</v>
      </c>
      <c r="R44" s="2">
        <v>0</v>
      </c>
      <c r="S44" s="7">
        <v>0</v>
      </c>
      <c r="T44" s="2">
        <v>0</v>
      </c>
      <c r="U44" s="7"/>
      <c r="V44" s="2"/>
      <c r="W44" s="7">
        <v>21.31</v>
      </c>
      <c r="X44" s="2">
        <v>14</v>
      </c>
      <c r="Y44" s="7">
        <v>151</v>
      </c>
      <c r="Z44" s="12"/>
      <c r="AA44" s="12"/>
    </row>
    <row r="45" spans="1:27" s="1" customFormat="1"/>
    <row r="46" spans="1:27" s="1" customFormat="1" ht="15.75">
      <c r="B46" s="10" t="s">
        <v>26</v>
      </c>
      <c r="C46" s="11"/>
      <c r="D46" s="11"/>
      <c r="E46" s="11"/>
      <c r="F46" s="10"/>
      <c r="G46" s="10" t="s">
        <v>128</v>
      </c>
      <c r="H46" s="10"/>
    </row>
    <row r="47" spans="1:27" s="1" customFormat="1" ht="15.75">
      <c r="B47" s="10"/>
      <c r="C47" s="10"/>
      <c r="D47" s="10"/>
      <c r="E47" s="10"/>
      <c r="F47" s="10"/>
      <c r="G47" s="10"/>
      <c r="H47" s="10"/>
    </row>
    <row r="48" spans="1:27" s="1" customFormat="1" ht="15.75">
      <c r="B48" s="10"/>
      <c r="C48" s="10"/>
      <c r="D48" s="10"/>
      <c r="E48" s="10"/>
      <c r="F48" s="10"/>
      <c r="G48" s="10"/>
      <c r="H48" s="10"/>
    </row>
    <row r="49" spans="2:8" s="1" customFormat="1" ht="15.75">
      <c r="B49" s="10" t="s">
        <v>27</v>
      </c>
      <c r="C49" s="11"/>
      <c r="D49" s="11"/>
      <c r="E49" s="11"/>
      <c r="F49" s="10"/>
      <c r="G49" s="10" t="s">
        <v>129</v>
      </c>
      <c r="H49" s="10"/>
    </row>
    <row r="50" spans="2:8" s="1" customFormat="1"/>
    <row r="51" spans="2:8" s="1" customFormat="1"/>
    <row r="52" spans="2:8" s="1" customFormat="1"/>
    <row r="53" spans="2:8" s="1" customFormat="1"/>
    <row r="54" spans="2:8" s="1" customFormat="1"/>
    <row r="55" spans="2:8" s="1" customFormat="1"/>
    <row r="56" spans="2:8" s="1" customFormat="1"/>
    <row r="57" spans="2:8" s="1" customFormat="1"/>
    <row r="58" spans="2:8" s="1" customFormat="1"/>
    <row r="59" spans="2:8" s="1" customFormat="1"/>
    <row r="60" spans="2:8" s="1" customFormat="1"/>
    <row r="61" spans="2:8" s="1" customFormat="1"/>
    <row r="62" spans="2:8" s="1" customFormat="1"/>
    <row r="63" spans="2:8" s="1" customFormat="1"/>
    <row r="64" spans="2:8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</sheetData>
  <mergeCells count="33">
    <mergeCell ref="I9:J9"/>
    <mergeCell ref="K9:L9"/>
    <mergeCell ref="M9:N9"/>
    <mergeCell ref="O9:P9"/>
    <mergeCell ref="AA9:AA10"/>
    <mergeCell ref="Z11:Z16"/>
    <mergeCell ref="AA11:AA16"/>
    <mergeCell ref="Z17:Z22"/>
    <mergeCell ref="AA17:AA22"/>
    <mergeCell ref="Z9:Z10"/>
    <mergeCell ref="A2:AA2"/>
    <mergeCell ref="A4:AA4"/>
    <mergeCell ref="A5:AA5"/>
    <mergeCell ref="U7:Y7"/>
    <mergeCell ref="F9:F10"/>
    <mergeCell ref="U9:V9"/>
    <mergeCell ref="W9:X9"/>
    <mergeCell ref="Y9:Y10"/>
    <mergeCell ref="A9:A10"/>
    <mergeCell ref="B9:B10"/>
    <mergeCell ref="C9:C10"/>
    <mergeCell ref="D9:D10"/>
    <mergeCell ref="E9:E10"/>
    <mergeCell ref="S9:T9"/>
    <mergeCell ref="Q9:R9"/>
    <mergeCell ref="G9:H9"/>
    <mergeCell ref="Z39:Z43"/>
    <mergeCell ref="AA39:AA43"/>
    <mergeCell ref="Z23:Z26"/>
    <mergeCell ref="Z27:Z32"/>
    <mergeCell ref="AA27:AA32"/>
    <mergeCell ref="Z33:Z38"/>
    <mergeCell ref="AA33:AA38"/>
  </mergeCells>
  <pageMargins left="0.39370078740157483" right="0.15748031496062992" top="0" bottom="0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'[Район 5 ступень.xlsx]Лист2'!#REF!</xm:f>
          </x14:formula1>
          <xm:sqref>F9:F14 D9:D14</xm:sqref>
        </x14:dataValidation>
        <x14:dataValidation type="list" allowBlank="1" showInputMessage="1" showErrorMessage="1">
          <x14:formula1>
            <xm:f>'[Лангепас 5 ступень.xlsx]Лист2'!#REF!</xm:f>
          </x14:formula1>
          <xm:sqref>F15:F20 D15:D19</xm:sqref>
        </x14:dataValidation>
        <x14:dataValidation type="list" allowBlank="1" showInputMessage="1" showErrorMessage="1">
          <x14:formula1>
            <xm:f>'C:\Users\User\Desktop\ГТО РЕгионалка\Когалым\[Когалым 5 ступень.xlsx]Лист2'!#REF!</xm:f>
          </x14:formula1>
          <xm:sqref>F25:F29 D27:D29</xm:sqref>
        </x14:dataValidation>
        <x14:dataValidation type="list" allowBlank="1" showInputMessage="1" showErrorMessage="1">
          <x14:formula1>
            <xm:f>'C:\Users\User\Desktop\ГТО РЕгионалка\Радужный\[Радужный 5 ступень.xlsx]Лист2'!#REF!</xm:f>
          </x14:formula1>
          <xm:sqref>F30:F35 D30:D31 D33:D44</xm:sqref>
        </x14:dataValidation>
        <x14:dataValidation type="list" allowBlank="1" showInputMessage="1" showErrorMessage="1">
          <x14:formula1>
            <xm:f>'C:\Users\User\Desktop\ГТО РЕгионалка\Вартавск\[Вартовск 5 ступень.xlsx]Лист2'!#REF!</xm:f>
          </x14:formula1>
          <xm:sqref>F21:F24 D20:D26 D32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2:V141"/>
  <sheetViews>
    <sheetView tabSelected="1" view="pageBreakPreview" zoomScale="90" zoomScaleSheetLayoutView="90" workbookViewId="0">
      <selection activeCell="E13" sqref="E13"/>
    </sheetView>
  </sheetViews>
  <sheetFormatPr defaultRowHeight="15"/>
  <cols>
    <col min="1" max="1" width="5.42578125" customWidth="1"/>
    <col min="2" max="2" width="36.5703125" customWidth="1"/>
    <col min="3" max="3" width="16.42578125" customWidth="1"/>
    <col min="4" max="4" width="12" customWidth="1"/>
    <col min="5" max="5" width="41.5703125" customWidth="1"/>
    <col min="6" max="6" width="13" customWidth="1"/>
    <col min="7" max="7" width="8.28515625" customWidth="1"/>
    <col min="8" max="8" width="4.7109375" customWidth="1"/>
    <col min="9" max="9" width="8.140625" customWidth="1"/>
    <col min="10" max="10" width="5.140625" customWidth="1"/>
    <col min="11" max="11" width="8.140625" customWidth="1"/>
    <col min="12" max="12" width="5.85546875" customWidth="1"/>
    <col min="13" max="13" width="7.85546875" customWidth="1"/>
    <col min="14" max="14" width="5.85546875" customWidth="1"/>
    <col min="15" max="15" width="8.28515625" customWidth="1"/>
    <col min="16" max="16" width="5.85546875" customWidth="1"/>
    <col min="17" max="17" width="7.85546875" customWidth="1"/>
    <col min="18" max="18" width="6.28515625" customWidth="1"/>
    <col min="19" max="19" width="8" customWidth="1"/>
    <col min="20" max="20" width="5.5703125" customWidth="1"/>
  </cols>
  <sheetData>
    <row r="2" spans="1:22" ht="15.75">
      <c r="A2" s="25" t="s">
        <v>23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</row>
    <row r="3" spans="1:22" ht="15.7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5.75">
      <c r="A4" s="25" t="s">
        <v>24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</row>
    <row r="5" spans="1:22" ht="15.75">
      <c r="A5" s="25" t="s">
        <v>25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</row>
    <row r="6" spans="1:22" ht="15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ht="15.75">
      <c r="A7" s="4"/>
      <c r="B7" s="4" t="s">
        <v>50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25" t="s">
        <v>154</v>
      </c>
      <c r="T7" s="25"/>
      <c r="U7" s="25"/>
      <c r="V7" s="4"/>
    </row>
    <row r="9" spans="1:22" ht="51.75" customHeight="1">
      <c r="A9" s="26" t="s">
        <v>10</v>
      </c>
      <c r="B9" s="26" t="s">
        <v>11</v>
      </c>
      <c r="C9" s="26" t="s">
        <v>0</v>
      </c>
      <c r="D9" s="26" t="s">
        <v>1</v>
      </c>
      <c r="E9" s="26" t="s">
        <v>2</v>
      </c>
      <c r="F9" s="26" t="s">
        <v>3</v>
      </c>
      <c r="G9" s="30" t="s">
        <v>14</v>
      </c>
      <c r="H9" s="30"/>
      <c r="I9" s="30" t="s">
        <v>15</v>
      </c>
      <c r="J9" s="30"/>
      <c r="K9" s="30" t="s">
        <v>16</v>
      </c>
      <c r="L9" s="30"/>
      <c r="M9" s="30" t="s">
        <v>17</v>
      </c>
      <c r="N9" s="30"/>
      <c r="O9" s="30" t="s">
        <v>18</v>
      </c>
      <c r="P9" s="30"/>
      <c r="Q9" s="30" t="s">
        <v>9</v>
      </c>
      <c r="R9" s="30"/>
      <c r="S9" s="28" t="s">
        <v>19</v>
      </c>
      <c r="T9" s="29"/>
      <c r="U9" s="26" t="s">
        <v>7</v>
      </c>
      <c r="V9" s="26" t="s">
        <v>22</v>
      </c>
    </row>
    <row r="10" spans="1:22" ht="15" customHeight="1">
      <c r="A10" s="27"/>
      <c r="B10" s="27"/>
      <c r="C10" s="27"/>
      <c r="D10" s="27"/>
      <c r="E10" s="27"/>
      <c r="F10" s="27"/>
      <c r="G10" s="3" t="s">
        <v>12</v>
      </c>
      <c r="H10" s="3" t="s">
        <v>13</v>
      </c>
      <c r="I10" s="3" t="s">
        <v>12</v>
      </c>
      <c r="J10" s="3" t="s">
        <v>13</v>
      </c>
      <c r="K10" s="3" t="s">
        <v>12</v>
      </c>
      <c r="L10" s="3" t="s">
        <v>13</v>
      </c>
      <c r="M10" s="3" t="s">
        <v>12</v>
      </c>
      <c r="N10" s="3" t="s">
        <v>13</v>
      </c>
      <c r="O10" s="3" t="s">
        <v>12</v>
      </c>
      <c r="P10" s="3" t="s">
        <v>13</v>
      </c>
      <c r="Q10" s="3" t="s">
        <v>12</v>
      </c>
      <c r="R10" s="3" t="s">
        <v>13</v>
      </c>
      <c r="S10" s="3" t="s">
        <v>12</v>
      </c>
      <c r="T10" s="3" t="s">
        <v>13</v>
      </c>
      <c r="U10" s="27"/>
      <c r="V10" s="27"/>
    </row>
    <row r="11" spans="1:22" ht="45.75" customHeight="1">
      <c r="A11" s="2">
        <v>1</v>
      </c>
      <c r="B11" s="6" t="s">
        <v>53</v>
      </c>
      <c r="C11" s="2" t="s">
        <v>61</v>
      </c>
      <c r="D11" s="2" t="s">
        <v>4</v>
      </c>
      <c r="E11" s="6" t="s">
        <v>158</v>
      </c>
      <c r="F11" s="2" t="s">
        <v>8</v>
      </c>
      <c r="G11" s="7">
        <v>57</v>
      </c>
      <c r="H11" s="2">
        <v>64</v>
      </c>
      <c r="I11" s="7">
        <v>7</v>
      </c>
      <c r="J11" s="2">
        <v>14</v>
      </c>
      <c r="K11" s="7">
        <v>195</v>
      </c>
      <c r="L11" s="2">
        <v>42</v>
      </c>
      <c r="M11" s="7">
        <v>23</v>
      </c>
      <c r="N11" s="2">
        <v>64</v>
      </c>
      <c r="O11" s="7" t="s">
        <v>70</v>
      </c>
      <c r="P11" s="2">
        <v>41</v>
      </c>
      <c r="Q11" s="7">
        <v>38</v>
      </c>
      <c r="R11" s="2">
        <v>66</v>
      </c>
      <c r="S11" s="7">
        <v>12.27</v>
      </c>
      <c r="T11" s="2">
        <v>49</v>
      </c>
      <c r="U11" s="7">
        <f t="shared" ref="U11:U16" si="0">T11+R11+P11+N11+L11+J11+H11</f>
        <v>340</v>
      </c>
      <c r="V11" s="12">
        <v>2</v>
      </c>
    </row>
    <row r="12" spans="1:22" ht="44.25" customHeight="1">
      <c r="A12" s="2">
        <v>2</v>
      </c>
      <c r="B12" s="6" t="s">
        <v>62</v>
      </c>
      <c r="C12" s="2" t="s">
        <v>63</v>
      </c>
      <c r="D12" s="2" t="s">
        <v>4</v>
      </c>
      <c r="E12" s="6" t="s">
        <v>57</v>
      </c>
      <c r="F12" s="2" t="s">
        <v>8</v>
      </c>
      <c r="G12" s="7">
        <v>65</v>
      </c>
      <c r="H12" s="2">
        <v>80</v>
      </c>
      <c r="I12" s="7">
        <v>11</v>
      </c>
      <c r="J12" s="2">
        <v>21</v>
      </c>
      <c r="K12" s="7">
        <v>189</v>
      </c>
      <c r="L12" s="2">
        <v>39</v>
      </c>
      <c r="M12" s="7">
        <v>21</v>
      </c>
      <c r="N12" s="2">
        <v>58</v>
      </c>
      <c r="O12" s="7" t="s">
        <v>71</v>
      </c>
      <c r="P12" s="2">
        <v>34</v>
      </c>
      <c r="Q12" s="7">
        <v>25</v>
      </c>
      <c r="R12" s="2">
        <v>40</v>
      </c>
      <c r="S12" s="7">
        <v>11.17</v>
      </c>
      <c r="T12" s="2">
        <v>20</v>
      </c>
      <c r="U12" s="7">
        <f t="shared" si="0"/>
        <v>292</v>
      </c>
      <c r="V12" s="12">
        <v>6</v>
      </c>
    </row>
    <row r="13" spans="1:22" ht="39.75" customHeight="1">
      <c r="A13" s="2">
        <v>3</v>
      </c>
      <c r="B13" s="6" t="s">
        <v>64</v>
      </c>
      <c r="C13" s="2" t="s">
        <v>65</v>
      </c>
      <c r="D13" s="2" t="s">
        <v>4</v>
      </c>
      <c r="E13" s="6" t="s">
        <v>57</v>
      </c>
      <c r="F13" s="2" t="s">
        <v>8</v>
      </c>
      <c r="G13" s="7">
        <v>49</v>
      </c>
      <c r="H13" s="2">
        <v>48</v>
      </c>
      <c r="I13" s="7">
        <v>4</v>
      </c>
      <c r="J13" s="2">
        <v>8</v>
      </c>
      <c r="K13" s="7">
        <v>202</v>
      </c>
      <c r="L13" s="2">
        <v>46</v>
      </c>
      <c r="M13" s="7">
        <v>29</v>
      </c>
      <c r="N13" s="2">
        <v>82</v>
      </c>
      <c r="O13" s="7" t="s">
        <v>72</v>
      </c>
      <c r="P13" s="2">
        <v>36</v>
      </c>
      <c r="Q13" s="7">
        <v>0</v>
      </c>
      <c r="R13" s="2">
        <v>0</v>
      </c>
      <c r="S13" s="7">
        <v>13.26</v>
      </c>
      <c r="T13" s="2">
        <v>3</v>
      </c>
      <c r="U13" s="7">
        <f t="shared" si="0"/>
        <v>223</v>
      </c>
      <c r="V13" s="12">
        <v>9</v>
      </c>
    </row>
    <row r="14" spans="1:22" ht="39.75" customHeight="1">
      <c r="A14" s="2">
        <v>4</v>
      </c>
      <c r="B14" s="6" t="s">
        <v>77</v>
      </c>
      <c r="C14" s="2" t="s">
        <v>78</v>
      </c>
      <c r="D14" s="2" t="s">
        <v>4</v>
      </c>
      <c r="E14" s="6" t="s">
        <v>83</v>
      </c>
      <c r="F14" s="2" t="s">
        <v>8</v>
      </c>
      <c r="G14" s="7">
        <v>53</v>
      </c>
      <c r="H14" s="2">
        <v>56</v>
      </c>
      <c r="I14" s="7">
        <v>1</v>
      </c>
      <c r="J14" s="2">
        <v>2</v>
      </c>
      <c r="K14" s="7">
        <v>199</v>
      </c>
      <c r="L14" s="2">
        <v>44</v>
      </c>
      <c r="M14" s="7">
        <v>14</v>
      </c>
      <c r="N14" s="2">
        <v>38</v>
      </c>
      <c r="O14" s="7" t="s">
        <v>86</v>
      </c>
      <c r="P14" s="2">
        <v>48</v>
      </c>
      <c r="Q14" s="7">
        <v>6</v>
      </c>
      <c r="R14" s="2">
        <v>6</v>
      </c>
      <c r="S14" s="7">
        <v>17.37</v>
      </c>
      <c r="T14" s="2">
        <v>25</v>
      </c>
      <c r="U14" s="7">
        <f t="shared" si="0"/>
        <v>219</v>
      </c>
      <c r="V14" s="12">
        <v>11</v>
      </c>
    </row>
    <row r="15" spans="1:22" ht="42.75" customHeight="1">
      <c r="A15" s="2">
        <v>5</v>
      </c>
      <c r="B15" s="6" t="s">
        <v>79</v>
      </c>
      <c r="C15" s="2" t="s">
        <v>80</v>
      </c>
      <c r="D15" s="2" t="s">
        <v>4</v>
      </c>
      <c r="E15" s="6" t="s">
        <v>84</v>
      </c>
      <c r="F15" s="2" t="s">
        <v>8</v>
      </c>
      <c r="G15" s="7">
        <v>65</v>
      </c>
      <c r="H15" s="2">
        <v>80</v>
      </c>
      <c r="I15" s="7">
        <v>4</v>
      </c>
      <c r="J15" s="2">
        <v>8</v>
      </c>
      <c r="K15" s="7">
        <v>200</v>
      </c>
      <c r="L15" s="2">
        <v>45</v>
      </c>
      <c r="M15" s="7">
        <v>15</v>
      </c>
      <c r="N15" s="2">
        <v>40</v>
      </c>
      <c r="O15" s="7" t="s">
        <v>87</v>
      </c>
      <c r="P15" s="2">
        <v>38</v>
      </c>
      <c r="Q15" s="7">
        <v>8</v>
      </c>
      <c r="R15" s="2">
        <v>8</v>
      </c>
      <c r="S15" s="7">
        <v>15.23</v>
      </c>
      <c r="T15" s="2">
        <v>33</v>
      </c>
      <c r="U15" s="7">
        <f t="shared" si="0"/>
        <v>252</v>
      </c>
      <c r="V15" s="12">
        <v>8</v>
      </c>
    </row>
    <row r="16" spans="1:22" ht="31.5" customHeight="1">
      <c r="A16" s="2">
        <v>6</v>
      </c>
      <c r="B16" s="6" t="s">
        <v>102</v>
      </c>
      <c r="C16" s="2" t="s">
        <v>103</v>
      </c>
      <c r="D16" s="2" t="s">
        <v>4</v>
      </c>
      <c r="E16" s="6" t="s">
        <v>107</v>
      </c>
      <c r="F16" s="2" t="s">
        <v>8</v>
      </c>
      <c r="G16" s="7">
        <v>60</v>
      </c>
      <c r="H16" s="2">
        <v>70</v>
      </c>
      <c r="I16" s="7">
        <v>7</v>
      </c>
      <c r="J16" s="2">
        <v>14</v>
      </c>
      <c r="K16" s="7">
        <v>236</v>
      </c>
      <c r="L16" s="2">
        <v>66</v>
      </c>
      <c r="M16" s="7">
        <v>24</v>
      </c>
      <c r="N16" s="2">
        <v>67</v>
      </c>
      <c r="O16" s="7" t="s">
        <v>155</v>
      </c>
      <c r="P16" s="2">
        <v>45</v>
      </c>
      <c r="Q16" s="7">
        <v>22</v>
      </c>
      <c r="R16" s="2">
        <v>34</v>
      </c>
      <c r="S16" s="7" t="s">
        <v>114</v>
      </c>
      <c r="T16" s="2">
        <v>36</v>
      </c>
      <c r="U16" s="7">
        <f t="shared" si="0"/>
        <v>332</v>
      </c>
      <c r="V16" s="12">
        <v>3</v>
      </c>
    </row>
    <row r="17" spans="1:22" ht="34.5" customHeight="1">
      <c r="A17" s="2">
        <v>7</v>
      </c>
      <c r="B17" s="6" t="s">
        <v>121</v>
      </c>
      <c r="C17" s="2"/>
      <c r="D17" s="2" t="s">
        <v>4</v>
      </c>
      <c r="E17" s="6" t="s">
        <v>126</v>
      </c>
      <c r="F17" s="2" t="s">
        <v>8</v>
      </c>
      <c r="G17" s="7">
        <v>57</v>
      </c>
      <c r="H17" s="2">
        <v>64</v>
      </c>
      <c r="I17" s="7">
        <v>24</v>
      </c>
      <c r="J17" s="2">
        <v>34</v>
      </c>
      <c r="K17" s="7">
        <v>193</v>
      </c>
      <c r="L17" s="2">
        <v>41</v>
      </c>
      <c r="M17" s="7">
        <v>16</v>
      </c>
      <c r="N17" s="2">
        <v>43</v>
      </c>
      <c r="O17" s="7" t="s">
        <v>87</v>
      </c>
      <c r="P17" s="2">
        <v>38</v>
      </c>
      <c r="Q17" s="7">
        <v>15</v>
      </c>
      <c r="R17" s="2">
        <v>20</v>
      </c>
      <c r="S17" s="7">
        <v>9.17</v>
      </c>
      <c r="T17" s="2">
        <v>84</v>
      </c>
      <c r="U17" s="7">
        <v>324</v>
      </c>
      <c r="V17" s="12">
        <v>4</v>
      </c>
    </row>
    <row r="18" spans="1:22" ht="35.25" customHeight="1">
      <c r="A18" s="2">
        <v>8</v>
      </c>
      <c r="B18" s="6" t="s">
        <v>119</v>
      </c>
      <c r="C18" s="2" t="s">
        <v>120</v>
      </c>
      <c r="D18" s="2" t="s">
        <v>4</v>
      </c>
      <c r="E18" s="6" t="s">
        <v>125</v>
      </c>
      <c r="F18" s="2" t="s">
        <v>8</v>
      </c>
      <c r="G18" s="7">
        <v>53</v>
      </c>
      <c r="H18" s="2">
        <v>56</v>
      </c>
      <c r="I18" s="7">
        <v>2</v>
      </c>
      <c r="J18" s="2">
        <v>4</v>
      </c>
      <c r="K18" s="7">
        <v>201</v>
      </c>
      <c r="L18" s="2">
        <v>45</v>
      </c>
      <c r="M18" s="7">
        <v>18</v>
      </c>
      <c r="N18" s="2">
        <v>49</v>
      </c>
      <c r="O18" s="7" t="s">
        <v>147</v>
      </c>
      <c r="P18" s="2">
        <v>27</v>
      </c>
      <c r="Q18" s="7">
        <v>0</v>
      </c>
      <c r="R18" s="2">
        <v>0</v>
      </c>
      <c r="S18" s="7">
        <v>9.26</v>
      </c>
      <c r="T18" s="2">
        <v>82</v>
      </c>
      <c r="U18" s="7">
        <v>263</v>
      </c>
      <c r="V18" s="12">
        <v>7</v>
      </c>
    </row>
    <row r="19" spans="1:22" ht="38.25" customHeight="1">
      <c r="A19" s="2">
        <v>9</v>
      </c>
      <c r="B19" s="6" t="s">
        <v>122</v>
      </c>
      <c r="C19" s="2" t="s">
        <v>123</v>
      </c>
      <c r="D19" s="2" t="s">
        <v>4</v>
      </c>
      <c r="E19" s="6" t="s">
        <v>127</v>
      </c>
      <c r="F19" s="2" t="s">
        <v>8</v>
      </c>
      <c r="G19" s="7">
        <v>67</v>
      </c>
      <c r="H19" s="2">
        <v>84</v>
      </c>
      <c r="I19" s="7">
        <v>7</v>
      </c>
      <c r="J19" s="2">
        <v>14</v>
      </c>
      <c r="K19" s="7">
        <v>171</v>
      </c>
      <c r="L19" s="2">
        <v>30</v>
      </c>
      <c r="M19" s="7">
        <v>18</v>
      </c>
      <c r="N19" s="2">
        <v>49</v>
      </c>
      <c r="O19" s="7" t="s">
        <v>148</v>
      </c>
      <c r="P19" s="2">
        <v>52</v>
      </c>
      <c r="Q19" s="7">
        <v>5</v>
      </c>
      <c r="R19" s="2">
        <v>5</v>
      </c>
      <c r="S19" s="7">
        <v>8.51</v>
      </c>
      <c r="T19" s="2">
        <v>89</v>
      </c>
      <c r="U19" s="7">
        <v>323</v>
      </c>
      <c r="V19" s="12">
        <v>5</v>
      </c>
    </row>
    <row r="20" spans="1:22" ht="40.5" customHeight="1">
      <c r="A20" s="2">
        <v>10</v>
      </c>
      <c r="B20" s="6" t="s">
        <v>124</v>
      </c>
      <c r="C20" s="2" t="s">
        <v>123</v>
      </c>
      <c r="D20" s="2" t="s">
        <v>4</v>
      </c>
      <c r="E20" s="6" t="s">
        <v>127</v>
      </c>
      <c r="F20" s="2" t="s">
        <v>8</v>
      </c>
      <c r="G20" s="7">
        <v>64</v>
      </c>
      <c r="H20" s="2">
        <v>78</v>
      </c>
      <c r="I20" s="7">
        <v>7</v>
      </c>
      <c r="J20" s="2">
        <v>14</v>
      </c>
      <c r="K20" s="7">
        <v>180</v>
      </c>
      <c r="L20" s="2">
        <v>35</v>
      </c>
      <c r="M20" s="7">
        <v>28</v>
      </c>
      <c r="N20" s="2">
        <v>79</v>
      </c>
      <c r="O20" s="7" t="s">
        <v>149</v>
      </c>
      <c r="P20" s="2">
        <v>26</v>
      </c>
      <c r="Q20" s="7">
        <v>26</v>
      </c>
      <c r="R20" s="2">
        <v>42</v>
      </c>
      <c r="S20" s="7">
        <v>9.31</v>
      </c>
      <c r="T20" s="2">
        <v>81</v>
      </c>
      <c r="U20" s="7">
        <v>355</v>
      </c>
      <c r="V20" s="12">
        <v>1</v>
      </c>
    </row>
    <row r="21" spans="1:22" ht="45.75" customHeight="1">
      <c r="A21" s="2">
        <v>11</v>
      </c>
      <c r="B21" s="6" t="s">
        <v>130</v>
      </c>
      <c r="C21" s="2" t="s">
        <v>139</v>
      </c>
      <c r="D21" s="2" t="s">
        <v>4</v>
      </c>
      <c r="E21" s="6" t="s">
        <v>134</v>
      </c>
      <c r="F21" s="2" t="s">
        <v>8</v>
      </c>
      <c r="G21" s="7">
        <v>34</v>
      </c>
      <c r="H21" s="2">
        <v>28</v>
      </c>
      <c r="I21" s="7">
        <v>3</v>
      </c>
      <c r="J21" s="2">
        <v>6</v>
      </c>
      <c r="K21" s="7">
        <v>175</v>
      </c>
      <c r="L21" s="2">
        <v>32</v>
      </c>
      <c r="M21" s="7">
        <v>21</v>
      </c>
      <c r="N21" s="2">
        <v>58</v>
      </c>
      <c r="O21" s="7">
        <v>0</v>
      </c>
      <c r="P21" s="2">
        <v>0</v>
      </c>
      <c r="Q21" s="7">
        <v>0</v>
      </c>
      <c r="R21" s="2">
        <v>0</v>
      </c>
      <c r="S21" s="7">
        <v>18.28</v>
      </c>
      <c r="T21" s="2">
        <v>23</v>
      </c>
      <c r="U21" s="7">
        <v>147</v>
      </c>
      <c r="V21" s="12">
        <v>13</v>
      </c>
    </row>
    <row r="22" spans="1:22" ht="42" customHeight="1">
      <c r="A22" s="2">
        <v>12</v>
      </c>
      <c r="B22" s="6" t="s">
        <v>140</v>
      </c>
      <c r="C22" s="2" t="s">
        <v>141</v>
      </c>
      <c r="D22" s="2" t="s">
        <v>4</v>
      </c>
      <c r="E22" s="6" t="s">
        <v>144</v>
      </c>
      <c r="F22" s="2" t="s">
        <v>8</v>
      </c>
      <c r="G22" s="7">
        <v>58</v>
      </c>
      <c r="H22" s="2">
        <v>66</v>
      </c>
      <c r="I22" s="7">
        <v>4</v>
      </c>
      <c r="J22" s="2">
        <v>8</v>
      </c>
      <c r="K22" s="7">
        <v>176</v>
      </c>
      <c r="L22" s="2">
        <v>33</v>
      </c>
      <c r="M22" s="7">
        <v>21</v>
      </c>
      <c r="N22" s="2">
        <v>58</v>
      </c>
      <c r="O22" s="7" t="s">
        <v>152</v>
      </c>
      <c r="P22" s="2">
        <v>20</v>
      </c>
      <c r="Q22" s="7">
        <v>12</v>
      </c>
      <c r="R22" s="2">
        <v>14</v>
      </c>
      <c r="S22" s="7">
        <v>18.579999999999998</v>
      </c>
      <c r="T22" s="2">
        <v>21</v>
      </c>
      <c r="U22" s="7">
        <v>220</v>
      </c>
      <c r="V22" s="12">
        <v>10</v>
      </c>
    </row>
    <row r="23" spans="1:22" ht="44.25" customHeight="1">
      <c r="A23" s="2">
        <v>13</v>
      </c>
      <c r="B23" s="6" t="s">
        <v>142</v>
      </c>
      <c r="C23" s="2" t="s">
        <v>143</v>
      </c>
      <c r="D23" s="2" t="s">
        <v>4</v>
      </c>
      <c r="E23" s="6" t="s">
        <v>133</v>
      </c>
      <c r="F23" s="2" t="s">
        <v>8</v>
      </c>
      <c r="G23" s="7">
        <v>39</v>
      </c>
      <c r="H23" s="2">
        <v>33</v>
      </c>
      <c r="I23" s="7">
        <v>0</v>
      </c>
      <c r="J23" s="2">
        <v>0</v>
      </c>
      <c r="K23" s="7">
        <v>166</v>
      </c>
      <c r="L23" s="2">
        <v>28</v>
      </c>
      <c r="M23" s="7">
        <v>27</v>
      </c>
      <c r="N23" s="2">
        <v>76</v>
      </c>
      <c r="O23" s="7">
        <v>0</v>
      </c>
      <c r="P23" s="2">
        <v>0</v>
      </c>
      <c r="Q23" s="7">
        <v>0</v>
      </c>
      <c r="R23" s="2">
        <v>0</v>
      </c>
      <c r="S23" s="7">
        <v>21.31</v>
      </c>
      <c r="T23" s="2">
        <v>14</v>
      </c>
      <c r="U23" s="7">
        <v>151</v>
      </c>
      <c r="V23" s="12">
        <v>12</v>
      </c>
    </row>
    <row r="24" spans="1:22" s="1" customFormat="1"/>
    <row r="25" spans="1:22" s="1" customFormat="1" ht="15.75">
      <c r="B25" s="10" t="s">
        <v>26</v>
      </c>
      <c r="C25" s="11"/>
      <c r="D25" s="11"/>
      <c r="E25" s="11"/>
      <c r="F25" s="10"/>
      <c r="G25" s="10" t="s">
        <v>128</v>
      </c>
      <c r="H25" s="10"/>
    </row>
    <row r="26" spans="1:22" s="1" customFormat="1" ht="15.75">
      <c r="B26" s="10"/>
      <c r="C26" s="10"/>
      <c r="D26" s="10"/>
      <c r="E26" s="10"/>
      <c r="F26" s="10"/>
      <c r="G26" s="10"/>
      <c r="H26" s="10"/>
    </row>
    <row r="27" spans="1:22" s="1" customFormat="1" ht="15.75">
      <c r="B27" s="10"/>
      <c r="C27" s="10"/>
      <c r="D27" s="10"/>
      <c r="E27" s="10"/>
      <c r="F27" s="10"/>
      <c r="G27" s="10"/>
      <c r="H27" s="10"/>
    </row>
    <row r="28" spans="1:22" s="1" customFormat="1" ht="15.75">
      <c r="B28" s="10" t="s">
        <v>27</v>
      </c>
      <c r="C28" s="11"/>
      <c r="D28" s="11"/>
      <c r="E28" s="11"/>
      <c r="F28" s="10"/>
      <c r="G28" s="10" t="s">
        <v>129</v>
      </c>
      <c r="H28" s="10"/>
    </row>
    <row r="29" spans="1:22" s="1" customFormat="1"/>
    <row r="30" spans="1:22" s="1" customFormat="1"/>
    <row r="31" spans="1:22" s="1" customFormat="1"/>
    <row r="32" spans="1:2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</sheetData>
  <sortState ref="A11:V16">
    <sortCondition descending="1" ref="U11:U16"/>
  </sortState>
  <mergeCells count="19">
    <mergeCell ref="V9:V10"/>
    <mergeCell ref="G9:H9"/>
    <mergeCell ref="I9:J9"/>
    <mergeCell ref="K9:L9"/>
    <mergeCell ref="M9:N9"/>
    <mergeCell ref="O9:P9"/>
    <mergeCell ref="A2:V2"/>
    <mergeCell ref="A4:V4"/>
    <mergeCell ref="A5:V5"/>
    <mergeCell ref="S7:U7"/>
    <mergeCell ref="A9:A10"/>
    <mergeCell ref="B9:B10"/>
    <mergeCell ref="C9:C10"/>
    <mergeCell ref="D9:D10"/>
    <mergeCell ref="E9:E10"/>
    <mergeCell ref="F9:F10"/>
    <mergeCell ref="Q9:R9"/>
    <mergeCell ref="S9:T9"/>
    <mergeCell ref="U9:U10"/>
  </mergeCells>
  <pageMargins left="0.19685039370078741" right="0.19685039370078741" top="0.74803149606299213" bottom="0.74803149606299213" header="0.31496062992125984" footer="0.31496062992125984"/>
  <pageSetup paperSize="9" scale="6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'C:\Users\User\Desktop\ГТО РЕгионалка\Вартавск\[Вартовск 5 ступень.xlsx]Лист2'!#REF!</xm:f>
          </x14:formula1>
          <xm:sqref>D16:D23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2:V149"/>
  <sheetViews>
    <sheetView view="pageBreakPreview" zoomScaleSheetLayoutView="100" workbookViewId="0">
      <selection activeCell="C20" sqref="C20"/>
    </sheetView>
  </sheetViews>
  <sheetFormatPr defaultRowHeight="15"/>
  <cols>
    <col min="1" max="1" width="5.42578125" customWidth="1"/>
    <col min="2" max="2" width="36.5703125" customWidth="1"/>
    <col min="3" max="3" width="16.42578125" customWidth="1"/>
    <col min="4" max="4" width="12" customWidth="1"/>
    <col min="5" max="5" width="37" customWidth="1"/>
    <col min="6" max="6" width="13" customWidth="1"/>
    <col min="7" max="7" width="8.28515625" customWidth="1"/>
    <col min="8" max="8" width="4.7109375" customWidth="1"/>
    <col min="9" max="9" width="8.42578125" customWidth="1"/>
    <col min="10" max="10" width="5.42578125" customWidth="1"/>
    <col min="11" max="11" width="8.140625" customWidth="1"/>
    <col min="12" max="12" width="5.85546875" customWidth="1"/>
    <col min="13" max="13" width="7.85546875" customWidth="1"/>
    <col min="14" max="14" width="5.85546875" customWidth="1"/>
    <col min="15" max="15" width="8.28515625" customWidth="1"/>
    <col min="16" max="16" width="5.85546875" customWidth="1"/>
    <col min="17" max="17" width="7.85546875" customWidth="1"/>
    <col min="18" max="18" width="6.28515625" customWidth="1"/>
    <col min="19" max="19" width="8.5703125" customWidth="1"/>
    <col min="20" max="20" width="5.85546875" customWidth="1"/>
    <col min="21" max="21" width="11.7109375" bestFit="1" customWidth="1"/>
  </cols>
  <sheetData>
    <row r="2" spans="1:22" ht="15.75">
      <c r="A2" s="25" t="s">
        <v>23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</row>
    <row r="3" spans="1:22" ht="15.7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5.75">
      <c r="A4" s="25" t="s">
        <v>24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</row>
    <row r="5" spans="1:22" ht="15.75">
      <c r="A5" s="25" t="s">
        <v>25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</row>
    <row r="6" spans="1:22" ht="15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ht="15.75">
      <c r="A7" s="4"/>
      <c r="B7" s="4" t="s">
        <v>28</v>
      </c>
      <c r="C7" s="4"/>
      <c r="D7" s="4"/>
      <c r="E7" s="4"/>
      <c r="F7" s="4"/>
      <c r="G7" s="4"/>
      <c r="H7" s="4"/>
      <c r="I7" s="4"/>
      <c r="J7" s="4"/>
      <c r="K7" s="4"/>
      <c r="L7" s="4" t="s">
        <v>29</v>
      </c>
      <c r="M7" s="4"/>
      <c r="N7" s="4"/>
      <c r="O7" s="4"/>
      <c r="P7" s="4"/>
      <c r="Q7" s="4"/>
      <c r="R7" s="4"/>
      <c r="S7" s="25"/>
      <c r="T7" s="25"/>
      <c r="U7" s="25"/>
      <c r="V7" s="4"/>
    </row>
    <row r="9" spans="1:22" ht="43.5" customHeight="1">
      <c r="A9" s="26" t="s">
        <v>10</v>
      </c>
      <c r="B9" s="26" t="s">
        <v>11</v>
      </c>
      <c r="C9" s="26" t="s">
        <v>0</v>
      </c>
      <c r="D9" s="26" t="s">
        <v>1</v>
      </c>
      <c r="E9" s="26" t="s">
        <v>2</v>
      </c>
      <c r="F9" s="26" t="s">
        <v>3</v>
      </c>
      <c r="G9" s="30" t="s">
        <v>14</v>
      </c>
      <c r="H9" s="30"/>
      <c r="I9" s="30" t="s">
        <v>6</v>
      </c>
      <c r="J9" s="30"/>
      <c r="K9" s="30" t="s">
        <v>16</v>
      </c>
      <c r="L9" s="30"/>
      <c r="M9" s="30" t="s">
        <v>17</v>
      </c>
      <c r="N9" s="30"/>
      <c r="O9" s="30" t="s">
        <v>18</v>
      </c>
      <c r="P9" s="30"/>
      <c r="Q9" s="30" t="s">
        <v>9</v>
      </c>
      <c r="R9" s="30"/>
      <c r="S9" s="28" t="s">
        <v>20</v>
      </c>
      <c r="T9" s="29"/>
      <c r="U9" s="26" t="s">
        <v>7</v>
      </c>
      <c r="V9" s="26" t="s">
        <v>22</v>
      </c>
    </row>
    <row r="10" spans="1:22" ht="15" customHeight="1">
      <c r="A10" s="27"/>
      <c r="B10" s="27"/>
      <c r="C10" s="27"/>
      <c r="D10" s="27"/>
      <c r="E10" s="27"/>
      <c r="F10" s="27"/>
      <c r="G10" s="3" t="s">
        <v>12</v>
      </c>
      <c r="H10" s="3" t="s">
        <v>13</v>
      </c>
      <c r="I10" s="3" t="s">
        <v>12</v>
      </c>
      <c r="J10" s="3" t="s">
        <v>13</v>
      </c>
      <c r="K10" s="3" t="s">
        <v>12</v>
      </c>
      <c r="L10" s="3" t="s">
        <v>13</v>
      </c>
      <c r="M10" s="3" t="s">
        <v>12</v>
      </c>
      <c r="N10" s="3" t="s">
        <v>13</v>
      </c>
      <c r="O10" s="3" t="s">
        <v>12</v>
      </c>
      <c r="P10" s="3" t="s">
        <v>13</v>
      </c>
      <c r="Q10" s="3" t="s">
        <v>12</v>
      </c>
      <c r="R10" s="3" t="s">
        <v>13</v>
      </c>
      <c r="S10" s="3" t="s">
        <v>12</v>
      </c>
      <c r="T10" s="3" t="s">
        <v>13</v>
      </c>
      <c r="U10" s="27"/>
      <c r="V10" s="27"/>
    </row>
    <row r="11" spans="1:22" ht="39" customHeight="1">
      <c r="A11" s="2">
        <v>1</v>
      </c>
      <c r="B11" s="6" t="s">
        <v>30</v>
      </c>
      <c r="C11" s="2" t="s">
        <v>31</v>
      </c>
      <c r="D11" s="2" t="s">
        <v>5</v>
      </c>
      <c r="E11" s="6" t="s">
        <v>32</v>
      </c>
      <c r="F11" s="2" t="s">
        <v>8</v>
      </c>
      <c r="G11" s="7">
        <v>75</v>
      </c>
      <c r="H11" s="2">
        <v>70</v>
      </c>
      <c r="I11" s="7">
        <v>17</v>
      </c>
      <c r="J11" s="2">
        <v>40</v>
      </c>
      <c r="K11" s="7">
        <v>278</v>
      </c>
      <c r="L11" s="2">
        <v>59</v>
      </c>
      <c r="M11" s="7">
        <v>9</v>
      </c>
      <c r="N11" s="2">
        <v>37</v>
      </c>
      <c r="O11" s="7" t="s">
        <v>45</v>
      </c>
      <c r="P11" s="2">
        <v>86</v>
      </c>
      <c r="Q11" s="7">
        <v>5</v>
      </c>
      <c r="R11" s="2">
        <v>5</v>
      </c>
      <c r="S11" s="7">
        <v>22.53</v>
      </c>
      <c r="T11" s="2">
        <v>28</v>
      </c>
      <c r="U11" s="7">
        <f t="shared" ref="U11:U31" si="0">T11+R11+P11+N11+L11+J11+H11</f>
        <v>325</v>
      </c>
      <c r="V11" s="12">
        <f t="shared" ref="V11:V31" si="1">RANK(U11,$U$11:$U$31,0)</f>
        <v>5</v>
      </c>
    </row>
    <row r="12" spans="1:22" ht="38.25" customHeight="1">
      <c r="A12" s="2">
        <v>2</v>
      </c>
      <c r="B12" s="6" t="s">
        <v>33</v>
      </c>
      <c r="C12" s="2" t="s">
        <v>34</v>
      </c>
      <c r="D12" s="2" t="s">
        <v>5</v>
      </c>
      <c r="E12" s="6" t="s">
        <v>32</v>
      </c>
      <c r="F12" s="2" t="s">
        <v>8</v>
      </c>
      <c r="G12" s="7">
        <v>72</v>
      </c>
      <c r="H12" s="2">
        <v>64</v>
      </c>
      <c r="I12" s="7">
        <v>14</v>
      </c>
      <c r="J12" s="2">
        <v>34</v>
      </c>
      <c r="K12" s="7">
        <v>278</v>
      </c>
      <c r="L12" s="2">
        <v>59</v>
      </c>
      <c r="M12" s="7">
        <v>26</v>
      </c>
      <c r="N12" s="2">
        <v>88</v>
      </c>
      <c r="O12" s="7" t="s">
        <v>46</v>
      </c>
      <c r="P12" s="2">
        <v>76</v>
      </c>
      <c r="Q12" s="7">
        <v>20</v>
      </c>
      <c r="R12" s="2">
        <v>30</v>
      </c>
      <c r="S12" s="7">
        <v>12.51</v>
      </c>
      <c r="T12" s="2">
        <v>92</v>
      </c>
      <c r="U12" s="7">
        <f t="shared" si="0"/>
        <v>443</v>
      </c>
      <c r="V12" s="12">
        <f t="shared" si="1"/>
        <v>1</v>
      </c>
    </row>
    <row r="13" spans="1:22" ht="40.5" customHeight="1">
      <c r="A13" s="2">
        <v>3</v>
      </c>
      <c r="B13" s="6" t="s">
        <v>35</v>
      </c>
      <c r="C13" s="2" t="s">
        <v>36</v>
      </c>
      <c r="D13" s="2" t="s">
        <v>5</v>
      </c>
      <c r="E13" s="6" t="s">
        <v>32</v>
      </c>
      <c r="F13" s="2" t="s">
        <v>8</v>
      </c>
      <c r="G13" s="7">
        <v>58</v>
      </c>
      <c r="H13" s="2">
        <v>38</v>
      </c>
      <c r="I13" s="7">
        <v>17</v>
      </c>
      <c r="J13" s="2">
        <v>40</v>
      </c>
      <c r="K13" s="7">
        <v>260</v>
      </c>
      <c r="L13" s="2">
        <v>50</v>
      </c>
      <c r="M13" s="7">
        <v>20</v>
      </c>
      <c r="N13" s="2">
        <v>70</v>
      </c>
      <c r="O13" s="7" t="s">
        <v>47</v>
      </c>
      <c r="P13" s="2">
        <v>33</v>
      </c>
      <c r="Q13" s="7">
        <v>13</v>
      </c>
      <c r="R13" s="2">
        <v>16</v>
      </c>
      <c r="S13" s="7">
        <v>13.26</v>
      </c>
      <c r="T13" s="2">
        <v>87</v>
      </c>
      <c r="U13" s="7">
        <f t="shared" si="0"/>
        <v>334</v>
      </c>
      <c r="V13" s="12">
        <f t="shared" si="1"/>
        <v>3</v>
      </c>
    </row>
    <row r="14" spans="1:22" ht="44.25" customHeight="1">
      <c r="A14" s="2">
        <v>4</v>
      </c>
      <c r="B14" s="6" t="s">
        <v>37</v>
      </c>
      <c r="C14" s="2" t="s">
        <v>38</v>
      </c>
      <c r="D14" s="2" t="s">
        <v>5</v>
      </c>
      <c r="E14" s="6" t="s">
        <v>39</v>
      </c>
      <c r="F14" s="2" t="s">
        <v>8</v>
      </c>
      <c r="G14" s="7">
        <v>63</v>
      </c>
      <c r="H14" s="2">
        <v>46</v>
      </c>
      <c r="I14" s="7">
        <v>19</v>
      </c>
      <c r="J14" s="2">
        <v>44</v>
      </c>
      <c r="K14" s="7">
        <v>252</v>
      </c>
      <c r="L14" s="2">
        <v>46</v>
      </c>
      <c r="M14" s="7">
        <v>30</v>
      </c>
      <c r="N14" s="2">
        <v>100</v>
      </c>
      <c r="O14" s="7" t="s">
        <v>45</v>
      </c>
      <c r="P14" s="2">
        <v>86</v>
      </c>
      <c r="Q14" s="7">
        <v>12</v>
      </c>
      <c r="R14" s="2">
        <v>14</v>
      </c>
      <c r="S14" s="7">
        <v>25.31</v>
      </c>
      <c r="T14" s="2">
        <v>22</v>
      </c>
      <c r="U14" s="7">
        <f t="shared" si="0"/>
        <v>358</v>
      </c>
      <c r="V14" s="12">
        <f t="shared" si="1"/>
        <v>2</v>
      </c>
    </row>
    <row r="15" spans="1:22" ht="43.5" customHeight="1">
      <c r="A15" s="2">
        <v>5</v>
      </c>
      <c r="B15" s="6" t="s">
        <v>40</v>
      </c>
      <c r="C15" s="2" t="s">
        <v>41</v>
      </c>
      <c r="D15" s="2" t="s">
        <v>5</v>
      </c>
      <c r="E15" s="6" t="s">
        <v>32</v>
      </c>
      <c r="F15" s="2" t="s">
        <v>8</v>
      </c>
      <c r="G15" s="7">
        <v>53</v>
      </c>
      <c r="H15" s="2">
        <v>33</v>
      </c>
      <c r="I15" s="7">
        <v>12</v>
      </c>
      <c r="J15" s="2">
        <v>30</v>
      </c>
      <c r="K15" s="7">
        <v>245</v>
      </c>
      <c r="L15" s="2">
        <v>42</v>
      </c>
      <c r="M15" s="7">
        <v>20</v>
      </c>
      <c r="N15" s="2">
        <v>70</v>
      </c>
      <c r="O15" s="7" t="s">
        <v>48</v>
      </c>
      <c r="P15" s="2">
        <v>80</v>
      </c>
      <c r="Q15" s="7">
        <v>5</v>
      </c>
      <c r="R15" s="2">
        <v>5</v>
      </c>
      <c r="S15" s="7">
        <v>18.47</v>
      </c>
      <c r="T15" s="2">
        <v>44</v>
      </c>
      <c r="U15" s="7">
        <f t="shared" si="0"/>
        <v>304</v>
      </c>
      <c r="V15" s="12">
        <f t="shared" si="1"/>
        <v>8</v>
      </c>
    </row>
    <row r="16" spans="1:22" ht="44.25" customHeight="1">
      <c r="A16" s="2">
        <v>6</v>
      </c>
      <c r="B16" s="6" t="s">
        <v>42</v>
      </c>
      <c r="C16" s="2" t="s">
        <v>43</v>
      </c>
      <c r="D16" s="2" t="s">
        <v>5</v>
      </c>
      <c r="E16" s="6" t="s">
        <v>44</v>
      </c>
      <c r="F16" s="2" t="s">
        <v>8</v>
      </c>
      <c r="G16" s="7">
        <v>54</v>
      </c>
      <c r="H16" s="2">
        <v>34</v>
      </c>
      <c r="I16" s="7">
        <v>2</v>
      </c>
      <c r="J16" s="2">
        <v>4</v>
      </c>
      <c r="K16" s="7">
        <v>251</v>
      </c>
      <c r="L16" s="2">
        <v>45</v>
      </c>
      <c r="M16" s="7">
        <v>21</v>
      </c>
      <c r="N16" s="2">
        <v>73</v>
      </c>
      <c r="O16" s="7" t="s">
        <v>49</v>
      </c>
      <c r="P16" s="2">
        <v>73</v>
      </c>
      <c r="Q16" s="7">
        <v>21</v>
      </c>
      <c r="R16" s="2">
        <v>32</v>
      </c>
      <c r="S16" s="7">
        <v>29.51</v>
      </c>
      <c r="T16" s="2">
        <v>15</v>
      </c>
      <c r="U16" s="7">
        <f t="shared" si="0"/>
        <v>276</v>
      </c>
      <c r="V16" s="12">
        <f t="shared" si="1"/>
        <v>15</v>
      </c>
    </row>
    <row r="17" spans="1:22" ht="51.75" customHeight="1">
      <c r="A17" s="2">
        <v>7</v>
      </c>
      <c r="B17" s="6" t="s">
        <v>54</v>
      </c>
      <c r="C17" s="2" t="s">
        <v>55</v>
      </c>
      <c r="D17" s="2" t="s">
        <v>5</v>
      </c>
      <c r="E17" s="6" t="s">
        <v>56</v>
      </c>
      <c r="F17" s="2" t="s">
        <v>8</v>
      </c>
      <c r="G17" s="7">
        <v>83</v>
      </c>
      <c r="H17" s="2">
        <v>86</v>
      </c>
      <c r="I17" s="7">
        <v>13</v>
      </c>
      <c r="J17" s="2">
        <v>32</v>
      </c>
      <c r="K17" s="7">
        <v>258</v>
      </c>
      <c r="L17" s="2">
        <v>49</v>
      </c>
      <c r="M17" s="7">
        <v>15</v>
      </c>
      <c r="N17" s="2">
        <v>55</v>
      </c>
      <c r="O17" s="7" t="s">
        <v>67</v>
      </c>
      <c r="P17" s="2">
        <v>37</v>
      </c>
      <c r="Q17" s="7">
        <v>7</v>
      </c>
      <c r="R17" s="2">
        <v>7</v>
      </c>
      <c r="S17" s="7">
        <v>15.41</v>
      </c>
      <c r="T17" s="2">
        <v>68</v>
      </c>
      <c r="U17" s="7">
        <f t="shared" si="0"/>
        <v>334</v>
      </c>
      <c r="V17" s="12">
        <f t="shared" si="1"/>
        <v>3</v>
      </c>
    </row>
    <row r="18" spans="1:22" ht="40.5" customHeight="1">
      <c r="A18" s="2">
        <v>8</v>
      </c>
      <c r="B18" s="6" t="s">
        <v>156</v>
      </c>
      <c r="C18" s="2" t="s">
        <v>157</v>
      </c>
      <c r="D18" s="2" t="s">
        <v>5</v>
      </c>
      <c r="E18" s="6" t="s">
        <v>57</v>
      </c>
      <c r="F18" s="2" t="s">
        <v>8</v>
      </c>
      <c r="G18" s="7">
        <v>71</v>
      </c>
      <c r="H18" s="2">
        <v>62</v>
      </c>
      <c r="I18" s="7">
        <v>16</v>
      </c>
      <c r="J18" s="2">
        <v>38</v>
      </c>
      <c r="K18" s="7">
        <v>240</v>
      </c>
      <c r="L18" s="2">
        <v>40</v>
      </c>
      <c r="M18" s="7">
        <v>6</v>
      </c>
      <c r="N18" s="2">
        <v>28</v>
      </c>
      <c r="O18" s="7" t="s">
        <v>68</v>
      </c>
      <c r="P18" s="2">
        <v>41</v>
      </c>
      <c r="Q18" s="7">
        <v>12</v>
      </c>
      <c r="R18" s="2">
        <v>14</v>
      </c>
      <c r="S18" s="7">
        <v>15.43</v>
      </c>
      <c r="T18" s="2">
        <v>68</v>
      </c>
      <c r="U18" s="7">
        <f t="shared" si="0"/>
        <v>291</v>
      </c>
      <c r="V18" s="12">
        <f t="shared" si="1"/>
        <v>11</v>
      </c>
    </row>
    <row r="19" spans="1:22" ht="51.75" customHeight="1">
      <c r="A19" s="2">
        <v>9</v>
      </c>
      <c r="B19" s="6" t="s">
        <v>58</v>
      </c>
      <c r="C19" s="2" t="s">
        <v>59</v>
      </c>
      <c r="D19" s="2" t="s">
        <v>5</v>
      </c>
      <c r="E19" s="6" t="s">
        <v>60</v>
      </c>
      <c r="F19" s="2" t="s">
        <v>8</v>
      </c>
      <c r="G19" s="7">
        <v>50</v>
      </c>
      <c r="H19" s="2">
        <v>30</v>
      </c>
      <c r="I19" s="7">
        <v>9</v>
      </c>
      <c r="J19" s="2">
        <v>24</v>
      </c>
      <c r="K19" s="7">
        <v>237</v>
      </c>
      <c r="L19" s="2">
        <v>38</v>
      </c>
      <c r="M19" s="7">
        <v>15</v>
      </c>
      <c r="N19" s="2">
        <v>55</v>
      </c>
      <c r="O19" s="7" t="s">
        <v>69</v>
      </c>
      <c r="P19" s="2">
        <v>45</v>
      </c>
      <c r="Q19" s="7">
        <v>28</v>
      </c>
      <c r="R19" s="2">
        <v>46</v>
      </c>
      <c r="S19" s="7">
        <v>15.23</v>
      </c>
      <c r="T19" s="2">
        <v>71</v>
      </c>
      <c r="U19" s="7">
        <f t="shared" si="0"/>
        <v>309</v>
      </c>
      <c r="V19" s="12">
        <f t="shared" si="1"/>
        <v>7</v>
      </c>
    </row>
    <row r="20" spans="1:22" ht="54" customHeight="1">
      <c r="A20" s="2">
        <v>10</v>
      </c>
      <c r="B20" s="6" t="s">
        <v>73</v>
      </c>
      <c r="C20" s="2" t="s">
        <v>74</v>
      </c>
      <c r="D20" s="2" t="s">
        <v>5</v>
      </c>
      <c r="E20" s="6" t="s">
        <v>81</v>
      </c>
      <c r="F20" s="2" t="s">
        <v>8</v>
      </c>
      <c r="G20" s="7">
        <v>64</v>
      </c>
      <c r="H20" s="2">
        <v>48</v>
      </c>
      <c r="I20" s="7">
        <v>13</v>
      </c>
      <c r="J20" s="2">
        <v>32</v>
      </c>
      <c r="K20" s="7">
        <v>250</v>
      </c>
      <c r="L20" s="2">
        <v>45</v>
      </c>
      <c r="M20" s="7">
        <v>19</v>
      </c>
      <c r="N20" s="2">
        <v>67</v>
      </c>
      <c r="O20" s="7" t="s">
        <v>88</v>
      </c>
      <c r="P20" s="2">
        <v>41</v>
      </c>
      <c r="Q20" s="7">
        <v>23</v>
      </c>
      <c r="R20" s="2">
        <v>36</v>
      </c>
      <c r="S20" s="7" t="s">
        <v>89</v>
      </c>
      <c r="T20" s="2">
        <v>13</v>
      </c>
      <c r="U20" s="7">
        <f t="shared" si="0"/>
        <v>282</v>
      </c>
      <c r="V20" s="12">
        <f t="shared" si="1"/>
        <v>14</v>
      </c>
    </row>
    <row r="21" spans="1:22" ht="39.75" customHeight="1">
      <c r="A21" s="2">
        <v>11</v>
      </c>
      <c r="B21" s="6" t="s">
        <v>75</v>
      </c>
      <c r="C21" s="2" t="s">
        <v>76</v>
      </c>
      <c r="D21" s="2" t="s">
        <v>5</v>
      </c>
      <c r="E21" s="6" t="s">
        <v>82</v>
      </c>
      <c r="F21" s="2" t="s">
        <v>8</v>
      </c>
      <c r="G21" s="7">
        <v>68</v>
      </c>
      <c r="H21" s="2">
        <v>56</v>
      </c>
      <c r="I21" s="7">
        <v>15</v>
      </c>
      <c r="J21" s="2">
        <v>36</v>
      </c>
      <c r="K21" s="7">
        <v>279</v>
      </c>
      <c r="L21" s="2">
        <v>59</v>
      </c>
      <c r="M21" s="7">
        <v>11</v>
      </c>
      <c r="N21" s="2">
        <v>43</v>
      </c>
      <c r="O21" s="7" t="s">
        <v>85</v>
      </c>
      <c r="P21" s="2">
        <v>38</v>
      </c>
      <c r="Q21" s="7">
        <v>8</v>
      </c>
      <c r="R21" s="2">
        <v>8</v>
      </c>
      <c r="S21" s="7">
        <v>14.5</v>
      </c>
      <c r="T21" s="2">
        <v>75</v>
      </c>
      <c r="U21" s="7">
        <f t="shared" si="0"/>
        <v>315</v>
      </c>
      <c r="V21" s="12">
        <f t="shared" si="1"/>
        <v>6</v>
      </c>
    </row>
    <row r="22" spans="1:22" ht="37.5" customHeight="1">
      <c r="A22" s="2">
        <v>12</v>
      </c>
      <c r="B22" s="8" t="s">
        <v>90</v>
      </c>
      <c r="C22" s="9" t="s">
        <v>91</v>
      </c>
      <c r="D22" s="2" t="s">
        <v>5</v>
      </c>
      <c r="E22" s="6" t="s">
        <v>92</v>
      </c>
      <c r="F22" s="2" t="s">
        <v>8</v>
      </c>
      <c r="G22" s="7">
        <v>68</v>
      </c>
      <c r="H22" s="2">
        <v>56</v>
      </c>
      <c r="I22" s="7">
        <v>11</v>
      </c>
      <c r="J22" s="2">
        <v>28</v>
      </c>
      <c r="K22" s="7">
        <v>270</v>
      </c>
      <c r="L22" s="2">
        <v>55</v>
      </c>
      <c r="M22" s="7">
        <v>20</v>
      </c>
      <c r="N22" s="2">
        <v>70</v>
      </c>
      <c r="O22" s="7" t="s">
        <v>108</v>
      </c>
      <c r="P22" s="2">
        <v>21</v>
      </c>
      <c r="Q22" s="7">
        <v>10</v>
      </c>
      <c r="R22" s="2">
        <v>10</v>
      </c>
      <c r="S22" s="7">
        <v>38.549999999999997</v>
      </c>
      <c r="T22" s="2">
        <v>5</v>
      </c>
      <c r="U22" s="7">
        <f t="shared" si="0"/>
        <v>245</v>
      </c>
      <c r="V22" s="12">
        <f t="shared" si="1"/>
        <v>18</v>
      </c>
    </row>
    <row r="23" spans="1:22" ht="42" customHeight="1">
      <c r="A23" s="2">
        <v>13</v>
      </c>
      <c r="B23" s="8" t="s">
        <v>93</v>
      </c>
      <c r="C23" s="9" t="s">
        <v>94</v>
      </c>
      <c r="D23" s="2" t="s">
        <v>5</v>
      </c>
      <c r="E23" s="6" t="s">
        <v>95</v>
      </c>
      <c r="F23" s="2" t="s">
        <v>8</v>
      </c>
      <c r="G23" s="7">
        <v>52</v>
      </c>
      <c r="H23" s="2">
        <v>32</v>
      </c>
      <c r="I23" s="7">
        <v>13</v>
      </c>
      <c r="J23" s="2">
        <v>32</v>
      </c>
      <c r="K23" s="7">
        <v>277</v>
      </c>
      <c r="L23" s="2">
        <v>58</v>
      </c>
      <c r="M23" s="7">
        <v>21</v>
      </c>
      <c r="N23" s="2">
        <v>73</v>
      </c>
      <c r="O23" s="7" t="s">
        <v>109</v>
      </c>
      <c r="P23" s="2">
        <v>51</v>
      </c>
      <c r="Q23" s="7">
        <v>16</v>
      </c>
      <c r="R23" s="2">
        <v>22</v>
      </c>
      <c r="S23" s="7">
        <v>28.28</v>
      </c>
      <c r="T23" s="2">
        <v>17</v>
      </c>
      <c r="U23" s="7">
        <f t="shared" si="0"/>
        <v>285</v>
      </c>
      <c r="V23" s="12">
        <f t="shared" si="1"/>
        <v>13</v>
      </c>
    </row>
    <row r="24" spans="1:22" ht="24.75" customHeight="1">
      <c r="A24" s="2">
        <v>14</v>
      </c>
      <c r="B24" s="8" t="s">
        <v>96</v>
      </c>
      <c r="C24" s="9" t="s">
        <v>97</v>
      </c>
      <c r="D24" s="2" t="s">
        <v>5</v>
      </c>
      <c r="E24" s="6" t="s">
        <v>104</v>
      </c>
      <c r="F24" s="2" t="s">
        <v>8</v>
      </c>
      <c r="G24" s="7">
        <v>58</v>
      </c>
      <c r="H24" s="2">
        <v>38</v>
      </c>
      <c r="I24" s="7">
        <v>9</v>
      </c>
      <c r="J24" s="2">
        <v>24</v>
      </c>
      <c r="K24" s="7">
        <v>248</v>
      </c>
      <c r="L24" s="2">
        <v>44</v>
      </c>
      <c r="M24" s="7">
        <v>20</v>
      </c>
      <c r="N24" s="2">
        <v>70</v>
      </c>
      <c r="O24" s="7" t="s">
        <v>110</v>
      </c>
      <c r="P24" s="2">
        <v>47</v>
      </c>
      <c r="Q24" s="7">
        <v>31</v>
      </c>
      <c r="R24" s="2">
        <v>52</v>
      </c>
      <c r="S24" s="7">
        <v>30.34</v>
      </c>
      <c r="T24" s="2">
        <v>14</v>
      </c>
      <c r="U24" s="7">
        <f t="shared" si="0"/>
        <v>289</v>
      </c>
      <c r="V24" s="12">
        <f t="shared" si="1"/>
        <v>12</v>
      </c>
    </row>
    <row r="25" spans="1:22" ht="24.95" customHeight="1">
      <c r="A25" s="2">
        <v>15</v>
      </c>
      <c r="B25" s="8" t="s">
        <v>98</v>
      </c>
      <c r="C25" s="9" t="s">
        <v>99</v>
      </c>
      <c r="D25" s="2" t="s">
        <v>5</v>
      </c>
      <c r="E25" s="6" t="s">
        <v>105</v>
      </c>
      <c r="F25" s="2" t="s">
        <v>8</v>
      </c>
      <c r="G25" s="7">
        <v>60</v>
      </c>
      <c r="H25" s="2">
        <v>40</v>
      </c>
      <c r="I25" s="7">
        <v>17</v>
      </c>
      <c r="J25" s="2">
        <v>40</v>
      </c>
      <c r="K25" s="7">
        <v>254</v>
      </c>
      <c r="L25" s="2">
        <v>47</v>
      </c>
      <c r="M25" s="7">
        <v>19</v>
      </c>
      <c r="N25" s="2">
        <v>67</v>
      </c>
      <c r="O25" s="7" t="s">
        <v>111</v>
      </c>
      <c r="P25" s="2">
        <v>44</v>
      </c>
      <c r="Q25" s="7">
        <v>7</v>
      </c>
      <c r="R25" s="2">
        <v>7</v>
      </c>
      <c r="S25" s="7">
        <v>17.07</v>
      </c>
      <c r="T25" s="2">
        <v>56</v>
      </c>
      <c r="U25" s="7">
        <f t="shared" si="0"/>
        <v>301</v>
      </c>
      <c r="V25" s="12">
        <f t="shared" si="1"/>
        <v>10</v>
      </c>
    </row>
    <row r="26" spans="1:22" ht="24.95" customHeight="1">
      <c r="A26" s="2">
        <v>16</v>
      </c>
      <c r="B26" s="6" t="s">
        <v>100</v>
      </c>
      <c r="C26" s="9" t="s">
        <v>101</v>
      </c>
      <c r="D26" s="2" t="s">
        <v>5</v>
      </c>
      <c r="E26" s="6" t="s">
        <v>106</v>
      </c>
      <c r="F26" s="2" t="s">
        <v>8</v>
      </c>
      <c r="G26" s="7">
        <v>53</v>
      </c>
      <c r="H26" s="2">
        <v>33</v>
      </c>
      <c r="I26" s="7">
        <v>15</v>
      </c>
      <c r="J26" s="2">
        <v>36</v>
      </c>
      <c r="K26" s="7">
        <v>261</v>
      </c>
      <c r="L26" s="2">
        <v>50</v>
      </c>
      <c r="M26" s="7">
        <v>18</v>
      </c>
      <c r="N26" s="2">
        <v>64</v>
      </c>
      <c r="O26" s="7" t="s">
        <v>112</v>
      </c>
      <c r="P26" s="2">
        <v>82</v>
      </c>
      <c r="Q26" s="7">
        <v>13</v>
      </c>
      <c r="R26" s="2">
        <v>16</v>
      </c>
      <c r="S26" s="7">
        <v>25.19</v>
      </c>
      <c r="T26" s="2">
        <v>23</v>
      </c>
      <c r="U26" s="7">
        <f t="shared" si="0"/>
        <v>304</v>
      </c>
      <c r="V26" s="12">
        <f t="shared" si="1"/>
        <v>8</v>
      </c>
    </row>
    <row r="27" spans="1:22" ht="53.25" customHeight="1">
      <c r="A27" s="2">
        <v>17</v>
      </c>
      <c r="B27" s="6" t="s">
        <v>116</v>
      </c>
      <c r="C27" s="2" t="s">
        <v>117</v>
      </c>
      <c r="D27" s="2" t="s">
        <v>5</v>
      </c>
      <c r="E27" s="6" t="s">
        <v>125</v>
      </c>
      <c r="F27" s="2" t="s">
        <v>8</v>
      </c>
      <c r="G27" s="7">
        <v>9</v>
      </c>
      <c r="H27" s="2">
        <v>3</v>
      </c>
      <c r="I27" s="7">
        <v>11</v>
      </c>
      <c r="J27" s="2">
        <v>28</v>
      </c>
      <c r="K27" s="7">
        <v>254</v>
      </c>
      <c r="L27" s="2">
        <v>47</v>
      </c>
      <c r="M27" s="7">
        <v>3</v>
      </c>
      <c r="N27" s="2">
        <v>19</v>
      </c>
      <c r="O27" s="7" t="s">
        <v>145</v>
      </c>
      <c r="P27" s="2">
        <v>91</v>
      </c>
      <c r="Q27" s="7">
        <v>13</v>
      </c>
      <c r="R27" s="2">
        <v>16</v>
      </c>
      <c r="S27" s="7">
        <v>19.350000000000001</v>
      </c>
      <c r="T27" s="2">
        <v>39</v>
      </c>
      <c r="U27" s="7">
        <f t="shared" si="0"/>
        <v>243</v>
      </c>
      <c r="V27" s="12">
        <f t="shared" si="1"/>
        <v>19</v>
      </c>
    </row>
    <row r="28" spans="1:22" ht="55.5" customHeight="1">
      <c r="A28" s="2">
        <v>18</v>
      </c>
      <c r="B28" s="6" t="s">
        <v>115</v>
      </c>
      <c r="C28" s="2" t="s">
        <v>118</v>
      </c>
      <c r="D28" s="2" t="s">
        <v>5</v>
      </c>
      <c r="E28" s="6" t="s">
        <v>125</v>
      </c>
      <c r="F28" s="2" t="s">
        <v>8</v>
      </c>
      <c r="G28" s="7">
        <v>58</v>
      </c>
      <c r="H28" s="2">
        <v>38</v>
      </c>
      <c r="I28" s="7">
        <v>12</v>
      </c>
      <c r="J28" s="2">
        <v>30</v>
      </c>
      <c r="K28" s="7">
        <v>241</v>
      </c>
      <c r="L28" s="2">
        <v>40</v>
      </c>
      <c r="M28" s="7">
        <v>18</v>
      </c>
      <c r="N28" s="2">
        <v>64</v>
      </c>
      <c r="O28" s="7" t="s">
        <v>146</v>
      </c>
      <c r="P28" s="2">
        <v>36</v>
      </c>
      <c r="Q28" s="7">
        <v>0</v>
      </c>
      <c r="R28" s="2">
        <v>0</v>
      </c>
      <c r="S28" s="7">
        <v>17.57</v>
      </c>
      <c r="T28" s="2">
        <v>49</v>
      </c>
      <c r="U28" s="7">
        <f t="shared" si="0"/>
        <v>257</v>
      </c>
      <c r="V28" s="12">
        <f t="shared" si="1"/>
        <v>17</v>
      </c>
    </row>
    <row r="29" spans="1:22" ht="54" customHeight="1">
      <c r="A29" s="2">
        <v>19</v>
      </c>
      <c r="B29" s="6" t="s">
        <v>131</v>
      </c>
      <c r="C29" s="2" t="s">
        <v>132</v>
      </c>
      <c r="D29" s="2" t="s">
        <v>5</v>
      </c>
      <c r="E29" s="6" t="s">
        <v>134</v>
      </c>
      <c r="F29" s="2" t="s">
        <v>8</v>
      </c>
      <c r="G29" s="7">
        <v>61</v>
      </c>
      <c r="H29" s="2">
        <v>42</v>
      </c>
      <c r="I29" s="7">
        <v>13</v>
      </c>
      <c r="J29" s="2">
        <v>32</v>
      </c>
      <c r="K29" s="7">
        <v>264</v>
      </c>
      <c r="L29" s="2">
        <v>52</v>
      </c>
      <c r="M29" s="7">
        <v>9</v>
      </c>
      <c r="N29" s="2">
        <v>37</v>
      </c>
      <c r="O29" s="7" t="s">
        <v>150</v>
      </c>
      <c r="P29" s="2">
        <v>39</v>
      </c>
      <c r="Q29" s="7">
        <v>1</v>
      </c>
      <c r="R29" s="2">
        <v>1</v>
      </c>
      <c r="S29" s="7">
        <v>28.01</v>
      </c>
      <c r="T29" s="2">
        <v>17</v>
      </c>
      <c r="U29" s="7">
        <f t="shared" si="0"/>
        <v>220</v>
      </c>
      <c r="V29" s="12">
        <f t="shared" si="1"/>
        <v>21</v>
      </c>
    </row>
    <row r="30" spans="1:22" ht="54.75" customHeight="1">
      <c r="A30" s="2">
        <v>20</v>
      </c>
      <c r="B30" s="6" t="s">
        <v>135</v>
      </c>
      <c r="C30" s="2" t="s">
        <v>136</v>
      </c>
      <c r="D30" s="2" t="s">
        <v>5</v>
      </c>
      <c r="E30" s="6" t="s">
        <v>133</v>
      </c>
      <c r="F30" s="2" t="s">
        <v>8</v>
      </c>
      <c r="G30" s="7">
        <v>47</v>
      </c>
      <c r="H30" s="2">
        <v>27</v>
      </c>
      <c r="I30" s="7">
        <v>17</v>
      </c>
      <c r="J30" s="2">
        <v>40</v>
      </c>
      <c r="K30" s="7">
        <v>242</v>
      </c>
      <c r="L30" s="2">
        <v>41</v>
      </c>
      <c r="M30" s="7">
        <v>20</v>
      </c>
      <c r="N30" s="2">
        <v>70</v>
      </c>
      <c r="O30" s="7" t="s">
        <v>151</v>
      </c>
      <c r="P30" s="2">
        <v>45</v>
      </c>
      <c r="Q30" s="7">
        <v>0</v>
      </c>
      <c r="R30" s="2">
        <v>0</v>
      </c>
      <c r="S30" s="7">
        <v>26.43</v>
      </c>
      <c r="T30" s="2">
        <v>20</v>
      </c>
      <c r="U30" s="7">
        <f t="shared" si="0"/>
        <v>243</v>
      </c>
      <c r="V30" s="12">
        <f t="shared" si="1"/>
        <v>19</v>
      </c>
    </row>
    <row r="31" spans="1:22" ht="57.75" customHeight="1">
      <c r="A31" s="2">
        <v>21</v>
      </c>
      <c r="B31" s="6" t="s">
        <v>137</v>
      </c>
      <c r="C31" s="2" t="s">
        <v>138</v>
      </c>
      <c r="D31" s="2" t="s">
        <v>5</v>
      </c>
      <c r="E31" s="6" t="s">
        <v>133</v>
      </c>
      <c r="F31" s="2" t="s">
        <v>8</v>
      </c>
      <c r="G31" s="7">
        <v>68</v>
      </c>
      <c r="H31" s="2">
        <v>56</v>
      </c>
      <c r="I31" s="7">
        <v>16</v>
      </c>
      <c r="J31" s="2">
        <v>38</v>
      </c>
      <c r="K31" s="7">
        <v>266</v>
      </c>
      <c r="L31" s="2">
        <v>53</v>
      </c>
      <c r="M31" s="7">
        <v>11</v>
      </c>
      <c r="N31" s="2">
        <v>43</v>
      </c>
      <c r="O31" s="7">
        <v>0</v>
      </c>
      <c r="P31" s="2">
        <v>0</v>
      </c>
      <c r="Q31" s="7">
        <v>28</v>
      </c>
      <c r="R31" s="2">
        <v>46</v>
      </c>
      <c r="S31" s="7">
        <v>22.07</v>
      </c>
      <c r="T31" s="2">
        <v>31</v>
      </c>
      <c r="U31" s="7">
        <f t="shared" si="0"/>
        <v>267</v>
      </c>
      <c r="V31" s="12">
        <f t="shared" si="1"/>
        <v>16</v>
      </c>
    </row>
    <row r="32" spans="1:22" s="1" customFormat="1"/>
    <row r="33" spans="2:8" s="1" customFormat="1" ht="15.75">
      <c r="B33" s="10" t="s">
        <v>26</v>
      </c>
      <c r="C33" s="11"/>
      <c r="D33" s="11"/>
      <c r="E33" s="11"/>
      <c r="F33" s="10"/>
      <c r="G33" s="10" t="s">
        <v>128</v>
      </c>
      <c r="H33" s="10"/>
    </row>
    <row r="34" spans="2:8" s="1" customFormat="1" ht="15.75">
      <c r="B34" s="10"/>
      <c r="C34" s="10"/>
      <c r="D34" s="10"/>
      <c r="E34" s="10"/>
      <c r="F34" s="10"/>
      <c r="G34" s="10"/>
      <c r="H34" s="10"/>
    </row>
    <row r="35" spans="2:8" s="1" customFormat="1" ht="15.75">
      <c r="B35" s="10"/>
      <c r="C35" s="10"/>
      <c r="D35" s="10"/>
      <c r="E35" s="10"/>
      <c r="F35" s="10"/>
      <c r="G35" s="10"/>
      <c r="H35" s="10"/>
    </row>
    <row r="36" spans="2:8" s="1" customFormat="1" ht="15.75">
      <c r="B36" s="10" t="s">
        <v>27</v>
      </c>
      <c r="C36" s="11"/>
      <c r="D36" s="11"/>
      <c r="E36" s="11"/>
      <c r="F36" s="10"/>
      <c r="G36" s="10" t="s">
        <v>129</v>
      </c>
      <c r="H36" s="10"/>
    </row>
    <row r="37" spans="2:8" s="1" customFormat="1"/>
    <row r="38" spans="2:8" s="1" customFormat="1"/>
    <row r="39" spans="2:8" s="1" customFormat="1"/>
    <row r="40" spans="2:8" s="1" customFormat="1"/>
    <row r="41" spans="2:8" s="1" customFormat="1"/>
    <row r="42" spans="2:8" s="1" customFormat="1"/>
    <row r="43" spans="2:8" s="1" customFormat="1"/>
    <row r="44" spans="2:8" s="1" customFormat="1"/>
    <row r="45" spans="2:8" s="1" customFormat="1"/>
    <row r="46" spans="2:8" s="1" customFormat="1"/>
    <row r="47" spans="2:8" s="1" customFormat="1"/>
    <row r="48" spans="2: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</sheetData>
  <sortState ref="A11:V33">
    <sortCondition descending="1" ref="U11:U33"/>
  </sortState>
  <mergeCells count="19">
    <mergeCell ref="V9:V10"/>
    <mergeCell ref="G9:H9"/>
    <mergeCell ref="I9:J9"/>
    <mergeCell ref="K9:L9"/>
    <mergeCell ref="M9:N9"/>
    <mergeCell ref="O9:P9"/>
    <mergeCell ref="A2:V2"/>
    <mergeCell ref="A4:V4"/>
    <mergeCell ref="A5:V5"/>
    <mergeCell ref="S7:U7"/>
    <mergeCell ref="A9:A10"/>
    <mergeCell ref="B9:B10"/>
    <mergeCell ref="C9:C10"/>
    <mergeCell ref="D9:D10"/>
    <mergeCell ref="E9:E10"/>
    <mergeCell ref="F9:F10"/>
    <mergeCell ref="Q9:R9"/>
    <mergeCell ref="S9:T9"/>
    <mergeCell ref="U9:U10"/>
  </mergeCells>
  <pageMargins left="0.15748031496062992" right="0.13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Командный зачёт</vt:lpstr>
      <vt:lpstr>Девушки</vt:lpstr>
      <vt:lpstr>Юноши</vt:lpstr>
      <vt:lpstr>Девушки!Область_печати</vt:lpstr>
      <vt:lpstr>'Командный зачёт'!Область_печати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2016-04-04T04:26:03Z</dcterms:modified>
</cp:coreProperties>
</file>