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40" windowHeight="10830" activeTab="2"/>
  </bookViews>
  <sheets>
    <sheet name="Командный зачёт" sheetId="1" r:id="rId1"/>
    <sheet name="Девушки" sheetId="2" r:id="rId2"/>
    <sheet name="Юноши" sheetId="3" r:id="rId3"/>
  </sheets>
  <definedNames>
    <definedName name="_xlnm.Print_Area" localSheetId="1">Девушки!$A$1:$V$35</definedName>
    <definedName name="_xlnm.Print_Area" localSheetId="0">'Командный зачёт'!$A$1:$AA$52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1" i="1"/>
  <c r="W27" i="3" l="1"/>
  <c r="W25"/>
  <c r="W24"/>
  <c r="W21"/>
  <c r="W22"/>
  <c r="U13" i="2"/>
  <c r="U14"/>
  <c r="U11"/>
  <c r="U12"/>
  <c r="U15"/>
  <c r="Y12" i="1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Z35" s="1"/>
  <c r="Y36"/>
  <c r="Y11"/>
  <c r="X23" i="3" l="1"/>
  <c r="X22"/>
  <c r="V17" i="2"/>
  <c r="V21"/>
  <c r="V25"/>
  <c r="V11"/>
  <c r="V16"/>
  <c r="V28"/>
  <c r="V18"/>
  <c r="V22"/>
  <c r="V26"/>
  <c r="V24"/>
  <c r="V19"/>
  <c r="V23"/>
  <c r="V27"/>
  <c r="V20"/>
  <c r="V14"/>
  <c r="X24" i="3"/>
  <c r="V15" i="2"/>
  <c r="V13"/>
  <c r="X26" i="3"/>
  <c r="X25"/>
  <c r="X27"/>
  <c r="V12" i="2"/>
  <c r="X28" i="3"/>
  <c r="X12"/>
  <c r="X16"/>
  <c r="X20"/>
  <c r="X13"/>
  <c r="X17"/>
  <c r="X21"/>
  <c r="X19"/>
  <c r="X14"/>
  <c r="X18"/>
  <c r="X11"/>
  <c r="X15"/>
  <c r="Z29" i="1"/>
  <c r="Z11"/>
  <c r="Z23"/>
  <c r="Z17"/>
  <c r="A8" i="3"/>
</calcChain>
</file>

<file path=xl/sharedStrings.xml><?xml version="1.0" encoding="utf-8"?>
<sst xmlns="http://schemas.openxmlformats.org/spreadsheetml/2006/main" count="537" uniqueCount="150">
  <si>
    <t xml:space="preserve"> УИН участника</t>
  </si>
  <si>
    <t>пол</t>
  </si>
  <si>
    <t>место учебы (работы) 
(при наличии)</t>
  </si>
  <si>
    <t>ступень ГТО</t>
  </si>
  <si>
    <t>женский</t>
  </si>
  <si>
    <t>мужской</t>
  </si>
  <si>
    <t>Подтягивание</t>
  </si>
  <si>
    <t>Сумма</t>
  </si>
  <si>
    <t>16-86-0014043</t>
  </si>
  <si>
    <t>Стрельба</t>
  </si>
  <si>
    <t>№ п/п</t>
  </si>
  <si>
    <t>Ф.И.О. спортсмена</t>
  </si>
  <si>
    <t>результат</t>
  </si>
  <si>
    <t>очки</t>
  </si>
  <si>
    <t>Поднимание туловища из положения лежа на спине</t>
  </si>
  <si>
    <t>Сгибание-разгибание рук</t>
  </si>
  <si>
    <t>Прыжки в длину с места</t>
  </si>
  <si>
    <t>Гибкость</t>
  </si>
  <si>
    <t>Плавание 50 м</t>
  </si>
  <si>
    <t>Лыжи 3 км</t>
  </si>
  <si>
    <t>Командный зачёт</t>
  </si>
  <si>
    <t>Занятое место</t>
  </si>
  <si>
    <t>ЦЕНТР ТЕСТИРОВАНИЯ ВСЕРОССИЙСКОГО ФИЗКУЛЬТУРНО-СПОРТИВНОГО КОМПЛЕКСА "ГОТОВ К ТРУДУ И ОБОРОНЕ" (ГТО)</t>
  </si>
  <si>
    <t>Протокол выполнения государственных требований</t>
  </si>
  <si>
    <t>к физической подготовленности граждан Российской Федерации № ______</t>
  </si>
  <si>
    <t>Главный судья</t>
  </si>
  <si>
    <t>Главный секретарь</t>
  </si>
  <si>
    <t xml:space="preserve">г. Нефтеюганск </t>
  </si>
  <si>
    <t>25-26 марта 2016г.</t>
  </si>
  <si>
    <t>Лысенко Полина Александровна</t>
  </si>
  <si>
    <t>16-86-0021739</t>
  </si>
  <si>
    <t>III (11-12лет)</t>
  </si>
  <si>
    <t>Муниципальное бюджетное образоаательное учреждение "Средняя образовательная школа №1 г. Пыть-Ях</t>
  </si>
  <si>
    <t>Муниципальное бюджетное образоаательное учреждение "Средняя образовательная школа №5 г. Пыть-Ях</t>
  </si>
  <si>
    <t>Захаров Владислав Николаевич</t>
  </si>
  <si>
    <t>16-86-0018030</t>
  </si>
  <si>
    <t>Грибоедов Никита Леонидович</t>
  </si>
  <si>
    <t>16-86-0018039</t>
  </si>
  <si>
    <t>Муниципальное бюджетное образоаательное учреждение "Средняя образовательная школа №6 г. Пыть-Ях</t>
  </si>
  <si>
    <t>Аккубатова Рината</t>
  </si>
  <si>
    <t>Гаджимурадов Саид Гаджимурадович</t>
  </si>
  <si>
    <t>16-86-0017664</t>
  </si>
  <si>
    <t>Муниципальное бюджетное образоаательное учреждение "Средняя образовательная школа №2 г. Пыть-Ях</t>
  </si>
  <si>
    <t>Веремчук Глеб Валентинович</t>
  </si>
  <si>
    <t>16-86-0015991</t>
  </si>
  <si>
    <t>1,27,4</t>
  </si>
  <si>
    <t>1,02,8</t>
  </si>
  <si>
    <t>0,49,4</t>
  </si>
  <si>
    <t>1,14,6</t>
  </si>
  <si>
    <t>1,31,5</t>
  </si>
  <si>
    <t>Лыжи 2 км</t>
  </si>
  <si>
    <t>Прыжок в длину с места</t>
  </si>
  <si>
    <t>Черес Владислав Сергеевич</t>
  </si>
  <si>
    <t>15-86-0006426</t>
  </si>
  <si>
    <t>Муниципальное бюджетное образоаательное учреждение "Средняя образовательная школа №2 г.Нефтеюганск</t>
  </si>
  <si>
    <t>Шепильгин Никита Михайлович</t>
  </si>
  <si>
    <t>16-86-0016866</t>
  </si>
  <si>
    <t>Муниципальное бюджетное образоаательное учреждение "Средняя образовательная школа №13 г.Нефтеюганск</t>
  </si>
  <si>
    <t>Витвинов Семен Сергеевич</t>
  </si>
  <si>
    <t>16-86-0016818</t>
  </si>
  <si>
    <t>Муниципальное бюджетное образоаательное учреждение "Средняя образовательная школа №10 г.Нефтеюганск</t>
  </si>
  <si>
    <t>Рафикова Екатерина Раильевна</t>
  </si>
  <si>
    <t>16-86-0019731</t>
  </si>
  <si>
    <t>Гефлинг Марина Алексеевна</t>
  </si>
  <si>
    <t>15-86-0014680</t>
  </si>
  <si>
    <t>Богомолова Влада Дмитриевна</t>
  </si>
  <si>
    <t>16-86-0022389</t>
  </si>
  <si>
    <t>0,29,4</t>
  </si>
  <si>
    <t>0,47,9</t>
  </si>
  <si>
    <t>0,36,6</t>
  </si>
  <si>
    <t>0,36,7</t>
  </si>
  <si>
    <t>0,32,1</t>
  </si>
  <si>
    <t>Гареев Камиль Наильевич</t>
  </si>
  <si>
    <t>16-86-0020213</t>
  </si>
  <si>
    <t>Муниципальнлое бюджетное образовательное учреждение "Средняя образовательная школа №4"пгт. Пойковский</t>
  </si>
  <si>
    <t>Мякишев Максим Владимирович</t>
  </si>
  <si>
    <t>15-86-0027075</t>
  </si>
  <si>
    <t>Падерин Алексей Андреевич</t>
  </si>
  <si>
    <t>16-86-0016743</t>
  </si>
  <si>
    <t>Муниципальнлое бюджетное образовательное учреждение " Куть-Яхская средняя общеобразовательная школа "</t>
  </si>
  <si>
    <t>Муниципальнлое бюджетное образовательное учреждение " Усть-Юганская средняя общеобразовательная школа "</t>
  </si>
  <si>
    <t>Суслова Ксения Алексеевна</t>
  </si>
  <si>
    <t>16-86-0018712</t>
  </si>
  <si>
    <t>Нефтеюганское Районное Муниципальное общееобразовательное бюджетное учреждение "Салымская средняя общеобразовательная школа "</t>
  </si>
  <si>
    <t>Кыдыргычева Бермет Болотбековна</t>
  </si>
  <si>
    <t>16-86-0020236</t>
  </si>
  <si>
    <t>Бордачева Мария Максимовна</t>
  </si>
  <si>
    <t>Нефтеюганское Районное Муниципальное общееобразовательное бюджетное учреждение "Пойковская средняя общеобразовательная школа "</t>
  </si>
  <si>
    <t>0,31,5</t>
  </si>
  <si>
    <t>1,07,4</t>
  </si>
  <si>
    <t>0,51,1</t>
  </si>
  <si>
    <t>1,15,2</t>
  </si>
  <si>
    <t>1,16,7</t>
  </si>
  <si>
    <t>1,01,5</t>
  </si>
  <si>
    <t>Нигматуллин Руслан Ринатович</t>
  </si>
  <si>
    <t>Тющанев Тимофей Владимирович</t>
  </si>
  <si>
    <t>15-86-0020716</t>
  </si>
  <si>
    <t>Гунченко Мария Сергеевна</t>
  </si>
  <si>
    <t>16-86-0014800</t>
  </si>
  <si>
    <t>Муниципальное бюджетное образовательное учреждение "Средняя образовательная школа №31"г. Сургут</t>
  </si>
  <si>
    <t>Муниципальное бюджетное образовательное учреждение  гимназия"Лаборатория имени Салахова"г. Сургут</t>
  </si>
  <si>
    <t>Дядищева Алина Дмитриевна</t>
  </si>
  <si>
    <t>Егорова Анастасия Сергеевна</t>
  </si>
  <si>
    <t>16-86-00007050</t>
  </si>
  <si>
    <t>Муниципальное бюджетное образовательное учреждение "Средняя образовательная школа №38"г. Сургут</t>
  </si>
  <si>
    <t>0,42,7</t>
  </si>
  <si>
    <t>0,50,3</t>
  </si>
  <si>
    <t>0,51,9</t>
  </si>
  <si>
    <t>1,06,5</t>
  </si>
  <si>
    <t>0,52,8</t>
  </si>
  <si>
    <t>Степаненкова Виктория Юрьевна</t>
  </si>
  <si>
    <t>Экзарко Юрий Юрьевич</t>
  </si>
  <si>
    <t>16-86-0017541</t>
  </si>
  <si>
    <t>Муниципальное бюджетное образоаательное учреждение "Средняя образовательная школа №8" г. Ханты-Мансийск</t>
  </si>
  <si>
    <t>Парыгин Кирилл Сергеевич</t>
  </si>
  <si>
    <t>15-86-0018447</t>
  </si>
  <si>
    <t>МБОУ "СОШ с углубленным изучением отдельных предметов№3"</t>
  </si>
  <si>
    <t>Ковальчук Владимир Николаевич</t>
  </si>
  <si>
    <t>15-86-0019110</t>
  </si>
  <si>
    <t>Круглова Елизавета Евгеньевна</t>
  </si>
  <si>
    <t>15-86-0018668</t>
  </si>
  <si>
    <t>Муниципальное бюджетное образоаательное учреждение "Средняя образовательная школа №4" г. Ханты-Мансийск</t>
  </si>
  <si>
    <t>Миненко Софья Алексеевна</t>
  </si>
  <si>
    <t>Эспе Софья Андреевна</t>
  </si>
  <si>
    <t>0,53,9</t>
  </si>
  <si>
    <t>0,59,2</t>
  </si>
  <si>
    <t>0,35,1</t>
  </si>
  <si>
    <t>0,36,1</t>
  </si>
  <si>
    <t>0,40,6</t>
  </si>
  <si>
    <t>1,02,3</t>
  </si>
  <si>
    <t>Берсенев Егор Петрович</t>
  </si>
  <si>
    <t>15-86-0020739</t>
  </si>
  <si>
    <t>Муниципальное бюджетное образоаательное учреждение Ханты-Мансийского района "Средняя образовательная школа имени В.Г. Подпругина" с. Троица</t>
  </si>
  <si>
    <t>Валтусов Данил Юрьевич</t>
  </si>
  <si>
    <t>16-86-0021038</t>
  </si>
  <si>
    <t>Муниципальное бюджетное образоаательное учреждение " Средняя общеобразовательная школа п.Горноправдинск"</t>
  </si>
  <si>
    <t>Берденских Дмитрий Михайлович</t>
  </si>
  <si>
    <t>16-86-0021825</t>
  </si>
  <si>
    <t>Муниципальное казенное общеобразоаательное учреждение  " Средняя общеобразовательная школа имени А.С. Макшанцева п. Кедровый"</t>
  </si>
  <si>
    <t>Степанова Елена Евгеньевна</t>
  </si>
  <si>
    <t>Деброва Олеся Евгеньевна</t>
  </si>
  <si>
    <t>0,56,4</t>
  </si>
  <si>
    <t>1,26,9</t>
  </si>
  <si>
    <t>0,30,9</t>
  </si>
  <si>
    <t>Т.В. Самойличенко</t>
  </si>
  <si>
    <t>Е.А. Мошкина</t>
  </si>
  <si>
    <t>Гашке Александра Сергеевна</t>
  </si>
  <si>
    <t>Сгибание и разгибание рук</t>
  </si>
  <si>
    <t>Лыжи 2км</t>
  </si>
  <si>
    <t>Муниципальное общеобразовательное бюджетное учреждение «Средняя общеобразовательная школа №4» пгт. Пойковский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</si>
</sst>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0" fillId="0" borderId="0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163"/>
  <sheetViews>
    <sheetView view="pageBreakPreview" topLeftCell="A13" zoomScale="93" zoomScaleNormal="93" zoomScaleSheetLayoutView="93" workbookViewId="0">
      <selection activeCell="D24" sqref="D24"/>
    </sheetView>
  </sheetViews>
  <sheetFormatPr defaultRowHeight="1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37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42578125" customWidth="1"/>
    <col min="12" max="12" width="5.42578125" customWidth="1"/>
    <col min="13" max="13" width="8.140625" customWidth="1"/>
    <col min="14" max="14" width="5.85546875" customWidth="1"/>
    <col min="15" max="15" width="7.85546875" customWidth="1"/>
    <col min="16" max="16" width="5.85546875" customWidth="1"/>
    <col min="17" max="17" width="8.28515625" customWidth="1"/>
    <col min="18" max="18" width="5.85546875" customWidth="1"/>
    <col min="19" max="19" width="7.85546875" customWidth="1"/>
    <col min="20" max="20" width="6.28515625" customWidth="1"/>
    <col min="21" max="21" width="8" customWidth="1"/>
    <col min="22" max="22" width="5.5703125" customWidth="1"/>
    <col min="23" max="23" width="8.5703125" customWidth="1"/>
    <col min="24" max="24" width="5.85546875" customWidth="1"/>
    <col min="26" max="26" width="16.42578125" customWidth="1"/>
  </cols>
  <sheetData>
    <row r="2" spans="1:27" ht="15.75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5.75">
      <c r="A4" s="38" t="s">
        <v>23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15.75">
      <c r="A5" s="38" t="s">
        <v>24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15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5.75">
      <c r="A7" s="4"/>
      <c r="B7" s="4" t="s">
        <v>27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38" t="s">
        <v>28</v>
      </c>
      <c r="V7" s="38"/>
      <c r="W7" s="38"/>
      <c r="X7" s="38"/>
      <c r="Y7" s="38"/>
      <c r="Z7" s="4"/>
      <c r="AA7" s="4"/>
    </row>
    <row r="9" spans="1:27" ht="48" customHeight="1">
      <c r="A9" s="34" t="s">
        <v>10</v>
      </c>
      <c r="B9" s="34" t="s">
        <v>11</v>
      </c>
      <c r="C9" s="34" t="s">
        <v>0</v>
      </c>
      <c r="D9" s="34" t="s">
        <v>1</v>
      </c>
      <c r="E9" s="34" t="s">
        <v>2</v>
      </c>
      <c r="F9" s="34" t="s">
        <v>3</v>
      </c>
      <c r="G9" s="28" t="s">
        <v>14</v>
      </c>
      <c r="H9" s="28"/>
      <c r="I9" s="28" t="s">
        <v>15</v>
      </c>
      <c r="J9" s="28"/>
      <c r="K9" s="28" t="s">
        <v>6</v>
      </c>
      <c r="L9" s="28"/>
      <c r="M9" s="28" t="s">
        <v>51</v>
      </c>
      <c r="N9" s="28"/>
      <c r="O9" s="28" t="s">
        <v>17</v>
      </c>
      <c r="P9" s="28"/>
      <c r="Q9" s="28" t="s">
        <v>18</v>
      </c>
      <c r="R9" s="28"/>
      <c r="S9" s="28" t="s">
        <v>9</v>
      </c>
      <c r="T9" s="28"/>
      <c r="U9" s="39" t="s">
        <v>50</v>
      </c>
      <c r="V9" s="40"/>
      <c r="W9" s="39"/>
      <c r="X9" s="40"/>
      <c r="Y9" s="34" t="s">
        <v>7</v>
      </c>
      <c r="Z9" s="34" t="s">
        <v>20</v>
      </c>
      <c r="AA9" s="34" t="s">
        <v>21</v>
      </c>
    </row>
    <row r="10" spans="1:27" ht="25.5" customHeight="1">
      <c r="A10" s="35"/>
      <c r="B10" s="35"/>
      <c r="C10" s="35"/>
      <c r="D10" s="35"/>
      <c r="E10" s="35"/>
      <c r="F10" s="35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3" t="s">
        <v>12</v>
      </c>
      <c r="V10" s="3" t="s">
        <v>13</v>
      </c>
      <c r="W10" s="3" t="s">
        <v>12</v>
      </c>
      <c r="X10" s="3" t="s">
        <v>13</v>
      </c>
      <c r="Y10" s="35"/>
      <c r="Z10" s="35"/>
      <c r="AA10" s="35"/>
    </row>
    <row r="11" spans="1:27" ht="45" customHeight="1">
      <c r="A11" s="2">
        <v>1</v>
      </c>
      <c r="B11" s="6" t="s">
        <v>34</v>
      </c>
      <c r="C11" s="2" t="s">
        <v>35</v>
      </c>
      <c r="D11" s="2" t="s">
        <v>4</v>
      </c>
      <c r="E11" s="6" t="s">
        <v>33</v>
      </c>
      <c r="F11" s="2" t="s">
        <v>31</v>
      </c>
      <c r="G11" s="7">
        <v>46</v>
      </c>
      <c r="H11" s="2">
        <v>36</v>
      </c>
      <c r="I11" s="7">
        <v>13</v>
      </c>
      <c r="J11" s="2">
        <v>13</v>
      </c>
      <c r="K11" s="7"/>
      <c r="L11" s="2">
        <v>0</v>
      </c>
      <c r="M11" s="7">
        <v>184</v>
      </c>
      <c r="N11" s="2">
        <v>42</v>
      </c>
      <c r="O11" s="7">
        <v>5</v>
      </c>
      <c r="P11" s="2">
        <v>25</v>
      </c>
      <c r="Q11" s="7" t="s">
        <v>45</v>
      </c>
      <c r="R11" s="2">
        <v>17</v>
      </c>
      <c r="S11" s="7">
        <v>1</v>
      </c>
      <c r="T11" s="2">
        <v>1</v>
      </c>
      <c r="U11" s="7">
        <v>7.38</v>
      </c>
      <c r="V11" s="2">
        <v>82</v>
      </c>
      <c r="W11" s="7"/>
      <c r="X11" s="2"/>
      <c r="Y11" s="7">
        <f>X11+V11+T11+R11+P11+N11+L11+J11+H11</f>
        <v>216</v>
      </c>
      <c r="Z11" s="31">
        <f>Y11+Y12+Y13+Y14+Y15+Y16</f>
        <v>1511</v>
      </c>
      <c r="AA11" s="31">
        <v>5</v>
      </c>
    </row>
    <row r="12" spans="1:27" ht="38.25" customHeight="1">
      <c r="A12" s="2">
        <v>2</v>
      </c>
      <c r="B12" s="6" t="s">
        <v>36</v>
      </c>
      <c r="C12" s="2" t="s">
        <v>37</v>
      </c>
      <c r="D12" s="2" t="s">
        <v>5</v>
      </c>
      <c r="E12" s="6" t="s">
        <v>38</v>
      </c>
      <c r="F12" s="2" t="s">
        <v>31</v>
      </c>
      <c r="G12" s="7">
        <v>56</v>
      </c>
      <c r="H12" s="2">
        <v>52</v>
      </c>
      <c r="I12" s="7">
        <v>31</v>
      </c>
      <c r="J12" s="2">
        <v>31</v>
      </c>
      <c r="K12" s="7"/>
      <c r="L12" s="2">
        <v>0</v>
      </c>
      <c r="M12" s="7">
        <v>170</v>
      </c>
      <c r="N12" s="2">
        <v>35</v>
      </c>
      <c r="O12" s="7">
        <v>15</v>
      </c>
      <c r="P12" s="2">
        <v>55</v>
      </c>
      <c r="Q12" s="7" t="s">
        <v>46</v>
      </c>
      <c r="R12" s="2">
        <v>37</v>
      </c>
      <c r="S12" s="7">
        <v>0</v>
      </c>
      <c r="T12" s="2">
        <v>0</v>
      </c>
      <c r="U12" s="7">
        <v>8.02</v>
      </c>
      <c r="V12" s="2">
        <v>78</v>
      </c>
      <c r="W12" s="7"/>
      <c r="X12" s="2"/>
      <c r="Y12" s="7">
        <f t="shared" ref="Y12:Y36" si="0">X12+V12+T12+R12+P12+N12+L12+J12+H12</f>
        <v>288</v>
      </c>
      <c r="Z12" s="36"/>
      <c r="AA12" s="36"/>
    </row>
    <row r="13" spans="1:27" ht="36.75" customHeight="1">
      <c r="A13" s="2">
        <v>3</v>
      </c>
      <c r="B13" s="6" t="s">
        <v>40</v>
      </c>
      <c r="C13" s="2" t="s">
        <v>41</v>
      </c>
      <c r="D13" s="2" t="s">
        <v>5</v>
      </c>
      <c r="E13" s="6" t="s">
        <v>42</v>
      </c>
      <c r="F13" s="2" t="s">
        <v>31</v>
      </c>
      <c r="G13" s="7">
        <v>52</v>
      </c>
      <c r="H13" s="2">
        <v>44</v>
      </c>
      <c r="I13" s="7">
        <v>60</v>
      </c>
      <c r="J13" s="2">
        <v>50</v>
      </c>
      <c r="K13" s="7"/>
      <c r="L13" s="2">
        <v>0</v>
      </c>
      <c r="M13" s="7">
        <v>180</v>
      </c>
      <c r="N13" s="2">
        <v>40</v>
      </c>
      <c r="O13" s="7">
        <v>14</v>
      </c>
      <c r="P13" s="2">
        <v>52</v>
      </c>
      <c r="Q13" s="7">
        <v>0</v>
      </c>
      <c r="R13" s="2">
        <v>0</v>
      </c>
      <c r="S13" s="7">
        <v>2</v>
      </c>
      <c r="T13" s="2">
        <v>2</v>
      </c>
      <c r="U13" s="7">
        <v>15.02</v>
      </c>
      <c r="V13" s="2">
        <v>22</v>
      </c>
      <c r="W13" s="7"/>
      <c r="X13" s="2"/>
      <c r="Y13" s="7">
        <f t="shared" si="0"/>
        <v>210</v>
      </c>
      <c r="Z13" s="36"/>
      <c r="AA13" s="36"/>
    </row>
    <row r="14" spans="1:27" ht="37.5" customHeight="1">
      <c r="A14" s="2">
        <v>4</v>
      </c>
      <c r="B14" s="6" t="s">
        <v>43</v>
      </c>
      <c r="C14" s="2" t="s">
        <v>44</v>
      </c>
      <c r="D14" s="2" t="s">
        <v>5</v>
      </c>
      <c r="E14" s="6" t="s">
        <v>42</v>
      </c>
      <c r="F14" s="2" t="s">
        <v>31</v>
      </c>
      <c r="G14" s="7">
        <v>63</v>
      </c>
      <c r="H14" s="2">
        <v>66</v>
      </c>
      <c r="I14" s="7">
        <v>46</v>
      </c>
      <c r="J14" s="2">
        <v>43</v>
      </c>
      <c r="K14" s="7"/>
      <c r="L14" s="2">
        <v>0</v>
      </c>
      <c r="M14" s="7">
        <v>215</v>
      </c>
      <c r="N14" s="2">
        <v>57</v>
      </c>
      <c r="O14" s="7">
        <v>15</v>
      </c>
      <c r="P14" s="2">
        <v>55</v>
      </c>
      <c r="Q14" s="7" t="s">
        <v>47</v>
      </c>
      <c r="R14" s="2">
        <v>50</v>
      </c>
      <c r="S14" s="7">
        <v>15</v>
      </c>
      <c r="T14" s="2">
        <v>20</v>
      </c>
      <c r="U14" s="7">
        <v>10.41</v>
      </c>
      <c r="V14" s="2">
        <v>54</v>
      </c>
      <c r="W14" s="7"/>
      <c r="X14" s="2"/>
      <c r="Y14" s="7">
        <f t="shared" si="0"/>
        <v>345</v>
      </c>
      <c r="Z14" s="36"/>
      <c r="AA14" s="36"/>
    </row>
    <row r="15" spans="1:27" ht="37.5" customHeight="1">
      <c r="A15" s="2">
        <v>5</v>
      </c>
      <c r="B15" s="6" t="s">
        <v>29</v>
      </c>
      <c r="C15" s="2" t="s">
        <v>30</v>
      </c>
      <c r="D15" s="2" t="s">
        <v>4</v>
      </c>
      <c r="E15" s="6" t="s">
        <v>33</v>
      </c>
      <c r="F15" s="2" t="s">
        <v>31</v>
      </c>
      <c r="G15" s="7">
        <v>55</v>
      </c>
      <c r="H15" s="2">
        <v>60</v>
      </c>
      <c r="I15" s="7">
        <v>6</v>
      </c>
      <c r="J15" s="2">
        <v>18</v>
      </c>
      <c r="K15" s="7"/>
      <c r="L15" s="2">
        <v>0</v>
      </c>
      <c r="M15" s="7">
        <v>163</v>
      </c>
      <c r="N15" s="2">
        <v>41</v>
      </c>
      <c r="O15" s="7">
        <v>7</v>
      </c>
      <c r="P15" s="2">
        <v>24</v>
      </c>
      <c r="Q15" s="7" t="s">
        <v>48</v>
      </c>
      <c r="R15" s="2">
        <v>34</v>
      </c>
      <c r="S15" s="7">
        <v>10</v>
      </c>
      <c r="T15" s="2">
        <v>10</v>
      </c>
      <c r="U15" s="7">
        <v>8.1</v>
      </c>
      <c r="V15" s="2">
        <v>83</v>
      </c>
      <c r="W15" s="7"/>
      <c r="X15" s="2"/>
      <c r="Y15" s="7">
        <f t="shared" si="0"/>
        <v>270</v>
      </c>
      <c r="Z15" s="36"/>
      <c r="AA15" s="36"/>
    </row>
    <row r="16" spans="1:27" ht="40.5" customHeight="1">
      <c r="A16" s="2">
        <v>6</v>
      </c>
      <c r="B16" s="6" t="s">
        <v>39</v>
      </c>
      <c r="C16" s="2" t="s">
        <v>8</v>
      </c>
      <c r="D16" s="2" t="s">
        <v>4</v>
      </c>
      <c r="E16" s="6" t="s">
        <v>32</v>
      </c>
      <c r="F16" s="2" t="s">
        <v>31</v>
      </c>
      <c r="G16" s="7">
        <v>50</v>
      </c>
      <c r="H16" s="2">
        <v>50</v>
      </c>
      <c r="I16" s="7">
        <v>0</v>
      </c>
      <c r="J16" s="2">
        <v>0</v>
      </c>
      <c r="K16" s="7"/>
      <c r="L16" s="2">
        <v>0</v>
      </c>
      <c r="M16" s="7">
        <v>153</v>
      </c>
      <c r="N16" s="2">
        <v>36</v>
      </c>
      <c r="O16" s="7">
        <v>12</v>
      </c>
      <c r="P16" s="2">
        <v>34</v>
      </c>
      <c r="Q16" s="7" t="s">
        <v>49</v>
      </c>
      <c r="R16" s="2">
        <v>26</v>
      </c>
      <c r="S16" s="7">
        <v>0</v>
      </c>
      <c r="T16" s="2">
        <v>0</v>
      </c>
      <c r="U16" s="7">
        <v>13.51</v>
      </c>
      <c r="V16" s="2">
        <v>36</v>
      </c>
      <c r="W16" s="7"/>
      <c r="X16" s="2"/>
      <c r="Y16" s="7">
        <f t="shared" si="0"/>
        <v>182</v>
      </c>
      <c r="Z16" s="37"/>
      <c r="AA16" s="37"/>
    </row>
    <row r="17" spans="1:27" ht="36.75" customHeight="1">
      <c r="A17" s="2">
        <v>7</v>
      </c>
      <c r="B17" s="6" t="s">
        <v>52</v>
      </c>
      <c r="C17" s="2" t="s">
        <v>53</v>
      </c>
      <c r="D17" s="2" t="s">
        <v>5</v>
      </c>
      <c r="E17" s="6" t="s">
        <v>54</v>
      </c>
      <c r="F17" s="2" t="s">
        <v>31</v>
      </c>
      <c r="G17" s="7">
        <v>73</v>
      </c>
      <c r="H17" s="2">
        <v>86</v>
      </c>
      <c r="I17" s="7"/>
      <c r="J17" s="2">
        <v>0</v>
      </c>
      <c r="K17" s="7">
        <v>16</v>
      </c>
      <c r="L17" s="2">
        <v>55</v>
      </c>
      <c r="M17" s="7">
        <v>196</v>
      </c>
      <c r="N17" s="2">
        <v>48</v>
      </c>
      <c r="O17" s="7">
        <v>17</v>
      </c>
      <c r="P17" s="2">
        <v>61</v>
      </c>
      <c r="Q17" s="7" t="s">
        <v>67</v>
      </c>
      <c r="R17" s="2">
        <v>98</v>
      </c>
      <c r="S17" s="7">
        <v>13</v>
      </c>
      <c r="T17" s="2">
        <v>16</v>
      </c>
      <c r="U17" s="7">
        <v>8.0299999999999994</v>
      </c>
      <c r="V17" s="2">
        <v>77</v>
      </c>
      <c r="W17" s="7"/>
      <c r="X17" s="2"/>
      <c r="Y17" s="7">
        <f t="shared" si="0"/>
        <v>441</v>
      </c>
      <c r="Z17" s="31">
        <f>Y17+Y18+Y19+Y20+Y21+Y22</f>
        <v>2281</v>
      </c>
      <c r="AA17" s="31">
        <v>1</v>
      </c>
    </row>
    <row r="18" spans="1:27" ht="37.5" customHeight="1">
      <c r="A18" s="2">
        <v>8</v>
      </c>
      <c r="B18" s="6" t="s">
        <v>55</v>
      </c>
      <c r="C18" s="2" t="s">
        <v>56</v>
      </c>
      <c r="D18" s="2" t="s">
        <v>5</v>
      </c>
      <c r="E18" s="6" t="s">
        <v>57</v>
      </c>
      <c r="F18" s="2" t="s">
        <v>31</v>
      </c>
      <c r="G18" s="7">
        <v>68</v>
      </c>
      <c r="H18" s="2">
        <v>76</v>
      </c>
      <c r="I18" s="7"/>
      <c r="J18" s="2">
        <v>0</v>
      </c>
      <c r="K18" s="7">
        <v>5</v>
      </c>
      <c r="L18" s="2">
        <v>18</v>
      </c>
      <c r="M18" s="7">
        <v>215</v>
      </c>
      <c r="N18" s="2">
        <v>57</v>
      </c>
      <c r="O18" s="7">
        <v>13</v>
      </c>
      <c r="P18" s="2">
        <v>49</v>
      </c>
      <c r="Q18" s="7" t="s">
        <v>68</v>
      </c>
      <c r="R18" s="2">
        <v>52</v>
      </c>
      <c r="S18" s="7">
        <v>7</v>
      </c>
      <c r="T18" s="2">
        <v>7</v>
      </c>
      <c r="U18" s="7">
        <v>6.07</v>
      </c>
      <c r="V18" s="2">
        <v>98</v>
      </c>
      <c r="W18" s="7"/>
      <c r="X18" s="2"/>
      <c r="Y18" s="7">
        <f t="shared" si="0"/>
        <v>357</v>
      </c>
      <c r="Z18" s="36"/>
      <c r="AA18" s="36"/>
    </row>
    <row r="19" spans="1:27" ht="38.25" customHeight="1">
      <c r="A19" s="2">
        <v>9</v>
      </c>
      <c r="B19" s="6" t="s">
        <v>58</v>
      </c>
      <c r="C19" s="2" t="s">
        <v>59</v>
      </c>
      <c r="D19" s="2" t="s">
        <v>5</v>
      </c>
      <c r="E19" s="6" t="s">
        <v>60</v>
      </c>
      <c r="F19" s="2" t="s">
        <v>31</v>
      </c>
      <c r="G19" s="7">
        <v>63</v>
      </c>
      <c r="H19" s="2">
        <v>66</v>
      </c>
      <c r="I19" s="7"/>
      <c r="J19" s="2">
        <v>0</v>
      </c>
      <c r="K19" s="7">
        <v>12</v>
      </c>
      <c r="L19" s="2">
        <v>43</v>
      </c>
      <c r="M19" s="7">
        <v>214</v>
      </c>
      <c r="N19" s="2">
        <v>57</v>
      </c>
      <c r="O19" s="7">
        <v>15</v>
      </c>
      <c r="P19" s="2">
        <v>55</v>
      </c>
      <c r="Q19" s="7" t="s">
        <v>69</v>
      </c>
      <c r="R19" s="2">
        <v>73</v>
      </c>
      <c r="S19" s="7">
        <v>9</v>
      </c>
      <c r="T19" s="2">
        <v>9</v>
      </c>
      <c r="U19" s="7">
        <v>12.4</v>
      </c>
      <c r="V19" s="2">
        <v>40</v>
      </c>
      <c r="W19" s="7"/>
      <c r="X19" s="2"/>
      <c r="Y19" s="7">
        <f t="shared" si="0"/>
        <v>343</v>
      </c>
      <c r="Z19" s="36"/>
      <c r="AA19" s="36"/>
    </row>
    <row r="20" spans="1:27" ht="36.75" customHeight="1">
      <c r="A20" s="2">
        <v>10</v>
      </c>
      <c r="B20" s="6" t="s">
        <v>61</v>
      </c>
      <c r="C20" s="2" t="s">
        <v>62</v>
      </c>
      <c r="D20" s="2" t="s">
        <v>4</v>
      </c>
      <c r="E20" s="6" t="s">
        <v>54</v>
      </c>
      <c r="F20" s="2" t="s">
        <v>31</v>
      </c>
      <c r="G20" s="7">
        <v>59</v>
      </c>
      <c r="H20" s="2">
        <v>68</v>
      </c>
      <c r="I20" s="7">
        <v>15</v>
      </c>
      <c r="J20" s="2">
        <v>40</v>
      </c>
      <c r="K20" s="7"/>
      <c r="L20" s="2">
        <v>0</v>
      </c>
      <c r="M20" s="7">
        <v>195</v>
      </c>
      <c r="N20" s="2">
        <v>65</v>
      </c>
      <c r="O20" s="7">
        <v>18</v>
      </c>
      <c r="P20" s="2">
        <v>49</v>
      </c>
      <c r="Q20" s="7" t="s">
        <v>70</v>
      </c>
      <c r="R20" s="2">
        <v>78</v>
      </c>
      <c r="S20" s="7">
        <v>0</v>
      </c>
      <c r="T20" s="2">
        <v>0</v>
      </c>
      <c r="U20" s="7">
        <v>7.41</v>
      </c>
      <c r="V20" s="2">
        <v>88</v>
      </c>
      <c r="W20" s="7"/>
      <c r="X20" s="2"/>
      <c r="Y20" s="7">
        <f t="shared" si="0"/>
        <v>388</v>
      </c>
      <c r="Z20" s="36"/>
      <c r="AA20" s="36"/>
    </row>
    <row r="21" spans="1:27" ht="42.75" customHeight="1">
      <c r="A21" s="2">
        <v>11</v>
      </c>
      <c r="B21" s="6" t="s">
        <v>63</v>
      </c>
      <c r="C21" s="2" t="s">
        <v>64</v>
      </c>
      <c r="D21" s="2" t="s">
        <v>4</v>
      </c>
      <c r="E21" s="6" t="s">
        <v>54</v>
      </c>
      <c r="F21" s="2" t="s">
        <v>31</v>
      </c>
      <c r="G21" s="7">
        <v>57</v>
      </c>
      <c r="H21" s="2">
        <v>64</v>
      </c>
      <c r="I21" s="7">
        <v>25</v>
      </c>
      <c r="J21" s="2">
        <v>55</v>
      </c>
      <c r="K21" s="7"/>
      <c r="L21" s="2">
        <v>0</v>
      </c>
      <c r="M21" s="7">
        <v>197</v>
      </c>
      <c r="N21" s="2">
        <v>67</v>
      </c>
      <c r="O21" s="7">
        <v>15</v>
      </c>
      <c r="P21" s="2">
        <v>40</v>
      </c>
      <c r="Q21" s="7" t="s">
        <v>71</v>
      </c>
      <c r="R21" s="2">
        <v>94</v>
      </c>
      <c r="S21" s="7">
        <v>0</v>
      </c>
      <c r="T21" s="2">
        <v>0</v>
      </c>
      <c r="U21" s="7">
        <v>11.05</v>
      </c>
      <c r="V21" s="2">
        <v>56</v>
      </c>
      <c r="W21" s="7"/>
      <c r="X21" s="2"/>
      <c r="Y21" s="7">
        <f t="shared" si="0"/>
        <v>376</v>
      </c>
      <c r="Z21" s="36"/>
      <c r="AA21" s="36"/>
    </row>
    <row r="22" spans="1:27" ht="41.25" customHeight="1">
      <c r="A22" s="2">
        <v>12</v>
      </c>
      <c r="B22" s="6" t="s">
        <v>65</v>
      </c>
      <c r="C22" s="2" t="s">
        <v>66</v>
      </c>
      <c r="D22" s="2" t="s">
        <v>4</v>
      </c>
      <c r="E22" s="6" t="s">
        <v>60</v>
      </c>
      <c r="F22" s="2" t="s">
        <v>31</v>
      </c>
      <c r="G22" s="7">
        <v>51</v>
      </c>
      <c r="H22" s="2">
        <v>52</v>
      </c>
      <c r="I22" s="7">
        <v>12</v>
      </c>
      <c r="J22" s="2">
        <v>34</v>
      </c>
      <c r="K22" s="7"/>
      <c r="L22" s="2">
        <v>0</v>
      </c>
      <c r="M22" s="7">
        <v>165</v>
      </c>
      <c r="N22" s="2">
        <v>42</v>
      </c>
      <c r="O22" s="7">
        <v>28</v>
      </c>
      <c r="P22" s="2">
        <v>79</v>
      </c>
      <c r="Q22" s="7" t="s">
        <v>143</v>
      </c>
      <c r="R22" s="2">
        <v>100</v>
      </c>
      <c r="S22" s="7">
        <v>15</v>
      </c>
      <c r="T22" s="2">
        <v>20</v>
      </c>
      <c r="U22" s="7">
        <v>12.07</v>
      </c>
      <c r="V22" s="2">
        <v>49</v>
      </c>
      <c r="W22" s="7"/>
      <c r="X22" s="2"/>
      <c r="Y22" s="7">
        <f t="shared" si="0"/>
        <v>376</v>
      </c>
      <c r="Z22" s="37"/>
      <c r="AA22" s="37"/>
    </row>
    <row r="23" spans="1:27" ht="49.5" customHeight="1">
      <c r="A23" s="2">
        <v>13</v>
      </c>
      <c r="B23" s="6" t="s">
        <v>72</v>
      </c>
      <c r="C23" s="2" t="s">
        <v>73</v>
      </c>
      <c r="D23" s="2" t="s">
        <v>5</v>
      </c>
      <c r="E23" s="6" t="s">
        <v>149</v>
      </c>
      <c r="F23" s="2" t="s">
        <v>31</v>
      </c>
      <c r="G23" s="7">
        <v>63</v>
      </c>
      <c r="H23" s="2">
        <v>66</v>
      </c>
      <c r="I23" s="7"/>
      <c r="J23" s="2">
        <v>0</v>
      </c>
      <c r="K23" s="7">
        <v>12</v>
      </c>
      <c r="L23" s="2">
        <v>43</v>
      </c>
      <c r="M23" s="7">
        <v>215</v>
      </c>
      <c r="N23" s="2">
        <v>57</v>
      </c>
      <c r="O23" s="7">
        <v>12</v>
      </c>
      <c r="P23" s="2">
        <v>46</v>
      </c>
      <c r="Q23" s="7" t="s">
        <v>88</v>
      </c>
      <c r="R23" s="2">
        <v>88</v>
      </c>
      <c r="S23" s="7">
        <v>0</v>
      </c>
      <c r="T23" s="2">
        <v>0</v>
      </c>
      <c r="U23" s="7">
        <v>8.23</v>
      </c>
      <c r="V23" s="2">
        <v>74</v>
      </c>
      <c r="W23" s="7"/>
      <c r="X23" s="2"/>
      <c r="Y23" s="7">
        <f t="shared" si="0"/>
        <v>374</v>
      </c>
      <c r="Z23" s="31">
        <f>Y23+Y24+Y25+Y26+Y27+Y28</f>
        <v>1808</v>
      </c>
      <c r="AA23" s="31">
        <v>3</v>
      </c>
    </row>
    <row r="24" spans="1:27" ht="51.75" customHeight="1">
      <c r="A24" s="2">
        <v>14</v>
      </c>
      <c r="B24" s="6" t="s">
        <v>75</v>
      </c>
      <c r="C24" s="2" t="s">
        <v>76</v>
      </c>
      <c r="D24" s="2" t="s">
        <v>5</v>
      </c>
      <c r="E24" s="6" t="s">
        <v>80</v>
      </c>
      <c r="F24" s="2" t="s">
        <v>31</v>
      </c>
      <c r="G24" s="7">
        <v>72</v>
      </c>
      <c r="H24" s="2">
        <v>84</v>
      </c>
      <c r="I24" s="7"/>
      <c r="J24" s="2">
        <v>0</v>
      </c>
      <c r="K24" s="7">
        <v>11</v>
      </c>
      <c r="L24" s="2">
        <v>40</v>
      </c>
      <c r="M24" s="7">
        <v>162</v>
      </c>
      <c r="N24" s="2">
        <v>31</v>
      </c>
      <c r="O24" s="7">
        <v>12</v>
      </c>
      <c r="P24" s="2">
        <v>46</v>
      </c>
      <c r="Q24" s="7" t="s">
        <v>89</v>
      </c>
      <c r="R24" s="2">
        <v>32</v>
      </c>
      <c r="S24" s="7">
        <v>8</v>
      </c>
      <c r="T24" s="2">
        <v>8</v>
      </c>
      <c r="U24" s="7">
        <v>7.02</v>
      </c>
      <c r="V24" s="2">
        <v>88</v>
      </c>
      <c r="W24" s="7"/>
      <c r="X24" s="2"/>
      <c r="Y24" s="7">
        <f t="shared" si="0"/>
        <v>329</v>
      </c>
      <c r="Z24" s="36"/>
      <c r="AA24" s="36"/>
    </row>
    <row r="25" spans="1:27" ht="46.5" customHeight="1">
      <c r="A25" s="2">
        <v>15</v>
      </c>
      <c r="B25" s="6" t="s">
        <v>77</v>
      </c>
      <c r="C25" s="2" t="s">
        <v>78</v>
      </c>
      <c r="D25" s="2" t="s">
        <v>5</v>
      </c>
      <c r="E25" s="6" t="s">
        <v>79</v>
      </c>
      <c r="F25" s="2" t="s">
        <v>31</v>
      </c>
      <c r="G25" s="7">
        <v>59</v>
      </c>
      <c r="H25" s="2">
        <v>58</v>
      </c>
      <c r="I25" s="7"/>
      <c r="J25" s="2">
        <v>0</v>
      </c>
      <c r="K25" s="7">
        <v>10</v>
      </c>
      <c r="L25" s="2">
        <v>37</v>
      </c>
      <c r="M25" s="7">
        <v>188</v>
      </c>
      <c r="N25" s="2">
        <v>44</v>
      </c>
      <c r="O25" s="7">
        <v>12</v>
      </c>
      <c r="P25" s="2">
        <v>46</v>
      </c>
      <c r="Q25" s="7" t="s">
        <v>90</v>
      </c>
      <c r="R25" s="2">
        <v>48</v>
      </c>
      <c r="S25" s="7">
        <v>11</v>
      </c>
      <c r="T25" s="2">
        <v>12</v>
      </c>
      <c r="U25" s="7">
        <v>10.58</v>
      </c>
      <c r="V25" s="2">
        <v>52</v>
      </c>
      <c r="W25" s="7"/>
      <c r="X25" s="2"/>
      <c r="Y25" s="7">
        <f t="shared" si="0"/>
        <v>297</v>
      </c>
      <c r="Z25" s="36"/>
      <c r="AA25" s="36"/>
    </row>
    <row r="26" spans="1:27" ht="54.75" customHeight="1">
      <c r="A26" s="2">
        <v>16</v>
      </c>
      <c r="B26" s="6" t="s">
        <v>81</v>
      </c>
      <c r="C26" s="2" t="s">
        <v>82</v>
      </c>
      <c r="D26" s="2" t="s">
        <v>4</v>
      </c>
      <c r="E26" s="6" t="s">
        <v>83</v>
      </c>
      <c r="F26" s="2" t="s">
        <v>31</v>
      </c>
      <c r="G26" s="7">
        <v>70</v>
      </c>
      <c r="H26" s="2">
        <v>90</v>
      </c>
      <c r="I26" s="7">
        <v>11</v>
      </c>
      <c r="J26" s="2">
        <v>32</v>
      </c>
      <c r="K26" s="7"/>
      <c r="L26" s="2">
        <v>0</v>
      </c>
      <c r="M26" s="7">
        <v>202</v>
      </c>
      <c r="N26" s="2">
        <v>72</v>
      </c>
      <c r="O26" s="7">
        <v>21</v>
      </c>
      <c r="P26" s="2">
        <v>58</v>
      </c>
      <c r="Q26" s="7" t="s">
        <v>91</v>
      </c>
      <c r="R26" s="2">
        <v>34</v>
      </c>
      <c r="S26" s="7">
        <v>0</v>
      </c>
      <c r="T26" s="2">
        <v>0</v>
      </c>
      <c r="U26" s="7">
        <v>8.11</v>
      </c>
      <c r="V26" s="2">
        <v>83</v>
      </c>
      <c r="W26" s="7"/>
      <c r="X26" s="2"/>
      <c r="Y26" s="7">
        <f t="shared" si="0"/>
        <v>369</v>
      </c>
      <c r="Z26" s="36"/>
      <c r="AA26" s="36"/>
    </row>
    <row r="27" spans="1:27" ht="51.75" customHeight="1">
      <c r="A27" s="2">
        <v>17</v>
      </c>
      <c r="B27" s="6" t="s">
        <v>84</v>
      </c>
      <c r="C27" s="2" t="s">
        <v>85</v>
      </c>
      <c r="D27" s="2" t="s">
        <v>4</v>
      </c>
      <c r="E27" s="6" t="s">
        <v>74</v>
      </c>
      <c r="F27" s="2" t="s">
        <v>31</v>
      </c>
      <c r="G27" s="7">
        <v>53</v>
      </c>
      <c r="H27" s="2">
        <v>56</v>
      </c>
      <c r="I27" s="7">
        <v>3</v>
      </c>
      <c r="J27" s="2">
        <v>9</v>
      </c>
      <c r="K27" s="7"/>
      <c r="L27" s="2">
        <v>0</v>
      </c>
      <c r="M27" s="7">
        <v>177</v>
      </c>
      <c r="N27" s="2">
        <v>48</v>
      </c>
      <c r="O27" s="7">
        <v>27</v>
      </c>
      <c r="P27" s="2">
        <v>76</v>
      </c>
      <c r="Q27" s="7" t="s">
        <v>92</v>
      </c>
      <c r="R27" s="2">
        <v>33</v>
      </c>
      <c r="S27" s="7">
        <v>0</v>
      </c>
      <c r="T27" s="2">
        <v>0</v>
      </c>
      <c r="U27" s="7">
        <v>13.24</v>
      </c>
      <c r="V27" s="2">
        <v>39</v>
      </c>
      <c r="W27" s="7"/>
      <c r="X27" s="2"/>
      <c r="Y27" s="7">
        <f t="shared" si="0"/>
        <v>261</v>
      </c>
      <c r="Z27" s="36"/>
      <c r="AA27" s="36"/>
    </row>
    <row r="28" spans="1:27" ht="51.75" customHeight="1">
      <c r="A28" s="2">
        <v>18</v>
      </c>
      <c r="B28" s="6" t="s">
        <v>86</v>
      </c>
      <c r="C28" s="2"/>
      <c r="D28" s="2" t="s">
        <v>4</v>
      </c>
      <c r="E28" s="6" t="s">
        <v>87</v>
      </c>
      <c r="F28" s="2" t="s">
        <v>31</v>
      </c>
      <c r="G28" s="7">
        <v>34</v>
      </c>
      <c r="H28" s="2">
        <v>28</v>
      </c>
      <c r="I28" s="7">
        <v>0</v>
      </c>
      <c r="J28" s="2">
        <v>0</v>
      </c>
      <c r="K28" s="7"/>
      <c r="L28" s="2">
        <v>0</v>
      </c>
      <c r="M28" s="7">
        <v>155</v>
      </c>
      <c r="N28" s="2">
        <v>37</v>
      </c>
      <c r="O28" s="7">
        <v>14</v>
      </c>
      <c r="P28" s="2">
        <v>38</v>
      </c>
      <c r="Q28" s="7" t="s">
        <v>93</v>
      </c>
      <c r="R28" s="2">
        <v>43</v>
      </c>
      <c r="S28" s="7">
        <v>0</v>
      </c>
      <c r="T28" s="2">
        <v>0</v>
      </c>
      <c r="U28" s="7">
        <v>14.38</v>
      </c>
      <c r="V28" s="2">
        <v>32</v>
      </c>
      <c r="W28" s="7"/>
      <c r="X28" s="2"/>
      <c r="Y28" s="7">
        <f t="shared" si="0"/>
        <v>178</v>
      </c>
      <c r="Z28" s="37"/>
      <c r="AA28" s="37"/>
    </row>
    <row r="29" spans="1:27" ht="42.75" customHeight="1">
      <c r="A29" s="2">
        <v>19</v>
      </c>
      <c r="B29" s="8" t="s">
        <v>94</v>
      </c>
      <c r="C29" s="9"/>
      <c r="D29" s="2" t="s">
        <v>5</v>
      </c>
      <c r="E29" s="6" t="s">
        <v>99</v>
      </c>
      <c r="F29" s="2" t="s">
        <v>31</v>
      </c>
      <c r="G29" s="7">
        <v>56</v>
      </c>
      <c r="H29" s="2">
        <v>52</v>
      </c>
      <c r="I29" s="7">
        <v>34</v>
      </c>
      <c r="J29" s="2">
        <v>34</v>
      </c>
      <c r="K29" s="7"/>
      <c r="L29" s="2">
        <v>0</v>
      </c>
      <c r="M29" s="7">
        <v>206</v>
      </c>
      <c r="N29" s="2">
        <v>53</v>
      </c>
      <c r="O29" s="7">
        <v>2</v>
      </c>
      <c r="P29" s="2">
        <v>16</v>
      </c>
      <c r="Q29" s="7" t="s">
        <v>105</v>
      </c>
      <c r="R29" s="13">
        <v>59</v>
      </c>
      <c r="S29" s="7">
        <v>0</v>
      </c>
      <c r="T29" s="2">
        <v>0</v>
      </c>
      <c r="U29" s="7">
        <v>14.36</v>
      </c>
      <c r="V29" s="2">
        <v>25</v>
      </c>
      <c r="W29" s="7"/>
      <c r="X29" s="2"/>
      <c r="Y29" s="7">
        <f t="shared" si="0"/>
        <v>239</v>
      </c>
      <c r="Z29" s="29">
        <f>SUM(Y29:Y34)</f>
        <v>1573</v>
      </c>
      <c r="AA29" s="29">
        <v>4</v>
      </c>
    </row>
    <row r="30" spans="1:27" ht="46.5" customHeight="1">
      <c r="A30" s="2">
        <v>20</v>
      </c>
      <c r="B30" s="8" t="s">
        <v>95</v>
      </c>
      <c r="C30" s="9" t="s">
        <v>96</v>
      </c>
      <c r="D30" s="2" t="s">
        <v>5</v>
      </c>
      <c r="E30" s="6" t="s">
        <v>99</v>
      </c>
      <c r="F30" s="2" t="s">
        <v>31</v>
      </c>
      <c r="G30" s="7">
        <v>57</v>
      </c>
      <c r="H30" s="2">
        <v>54</v>
      </c>
      <c r="I30" s="7">
        <v>25</v>
      </c>
      <c r="J30" s="2">
        <v>25</v>
      </c>
      <c r="K30" s="7"/>
      <c r="L30" s="2">
        <v>0</v>
      </c>
      <c r="M30" s="7">
        <v>216</v>
      </c>
      <c r="N30" s="2">
        <v>58</v>
      </c>
      <c r="O30" s="7">
        <v>9</v>
      </c>
      <c r="P30" s="2">
        <v>37</v>
      </c>
      <c r="Q30" s="7" t="s">
        <v>106</v>
      </c>
      <c r="R30" s="13">
        <v>49</v>
      </c>
      <c r="S30" s="7">
        <v>0</v>
      </c>
      <c r="T30" s="2">
        <v>0</v>
      </c>
      <c r="U30" s="7">
        <v>13.4</v>
      </c>
      <c r="V30" s="2">
        <v>32</v>
      </c>
      <c r="W30" s="7"/>
      <c r="X30" s="2"/>
      <c r="Y30" s="7">
        <f t="shared" si="0"/>
        <v>255</v>
      </c>
      <c r="Z30" s="30"/>
      <c r="AA30" s="29"/>
    </row>
    <row r="31" spans="1:27" ht="58.5" customHeight="1">
      <c r="A31" s="2">
        <v>21</v>
      </c>
      <c r="B31" s="8" t="s">
        <v>97</v>
      </c>
      <c r="C31" s="2" t="s">
        <v>98</v>
      </c>
      <c r="D31" s="2" t="s">
        <v>4</v>
      </c>
      <c r="E31" s="6" t="s">
        <v>100</v>
      </c>
      <c r="F31" s="2" t="s">
        <v>31</v>
      </c>
      <c r="G31" s="7">
        <v>52</v>
      </c>
      <c r="H31" s="2">
        <v>54</v>
      </c>
      <c r="I31" s="7">
        <v>5</v>
      </c>
      <c r="J31" s="2">
        <v>15</v>
      </c>
      <c r="K31" s="7"/>
      <c r="L31" s="2">
        <v>0</v>
      </c>
      <c r="M31" s="7">
        <v>184</v>
      </c>
      <c r="N31" s="2">
        <v>54</v>
      </c>
      <c r="O31" s="7">
        <v>10</v>
      </c>
      <c r="P31" s="2">
        <v>30</v>
      </c>
      <c r="Q31" s="7" t="s">
        <v>107</v>
      </c>
      <c r="R31" s="14">
        <v>53</v>
      </c>
      <c r="S31" s="7">
        <v>4</v>
      </c>
      <c r="T31" s="2">
        <v>4</v>
      </c>
      <c r="U31" s="7">
        <v>12.35</v>
      </c>
      <c r="V31" s="2">
        <v>45</v>
      </c>
      <c r="W31" s="7"/>
      <c r="X31" s="2"/>
      <c r="Y31" s="7">
        <f t="shared" si="0"/>
        <v>255</v>
      </c>
      <c r="Z31" s="30"/>
      <c r="AA31" s="29"/>
    </row>
    <row r="32" spans="1:27" ht="46.5" customHeight="1">
      <c r="A32" s="2">
        <v>22</v>
      </c>
      <c r="B32" s="8" t="s">
        <v>101</v>
      </c>
      <c r="C32" s="9"/>
      <c r="D32" s="2" t="s">
        <v>4</v>
      </c>
      <c r="E32" s="6" t="s">
        <v>99</v>
      </c>
      <c r="F32" s="2" t="s">
        <v>31</v>
      </c>
      <c r="G32" s="7">
        <v>53</v>
      </c>
      <c r="H32" s="2">
        <v>56</v>
      </c>
      <c r="I32" s="7">
        <v>6</v>
      </c>
      <c r="J32" s="2">
        <v>18</v>
      </c>
      <c r="K32" s="7"/>
      <c r="L32" s="2">
        <v>0</v>
      </c>
      <c r="M32" s="7">
        <v>163</v>
      </c>
      <c r="N32" s="2">
        <v>41</v>
      </c>
      <c r="O32" s="7">
        <v>11</v>
      </c>
      <c r="P32" s="2">
        <v>32</v>
      </c>
      <c r="Q32" s="7" t="s">
        <v>108</v>
      </c>
      <c r="R32" s="14">
        <v>38</v>
      </c>
      <c r="S32" s="7">
        <v>0</v>
      </c>
      <c r="T32" s="2">
        <v>0</v>
      </c>
      <c r="U32" s="7">
        <v>15.2</v>
      </c>
      <c r="V32" s="2">
        <v>28</v>
      </c>
      <c r="W32" s="7"/>
      <c r="X32" s="2"/>
      <c r="Y32" s="7">
        <f t="shared" si="0"/>
        <v>213</v>
      </c>
      <c r="Z32" s="30"/>
      <c r="AA32" s="29"/>
    </row>
    <row r="33" spans="1:27" ht="45.75" customHeight="1">
      <c r="A33" s="2">
        <v>23</v>
      </c>
      <c r="B33" s="6" t="s">
        <v>102</v>
      </c>
      <c r="C33" s="2" t="s">
        <v>103</v>
      </c>
      <c r="D33" s="2" t="s">
        <v>4</v>
      </c>
      <c r="E33" s="6" t="s">
        <v>104</v>
      </c>
      <c r="F33" s="2" t="s">
        <v>31</v>
      </c>
      <c r="G33" s="7">
        <v>54</v>
      </c>
      <c r="H33" s="2">
        <v>58</v>
      </c>
      <c r="I33" s="7">
        <v>7</v>
      </c>
      <c r="J33" s="2">
        <v>21</v>
      </c>
      <c r="K33" s="7"/>
      <c r="L33" s="2">
        <v>0</v>
      </c>
      <c r="M33" s="7">
        <v>171</v>
      </c>
      <c r="N33" s="2">
        <v>45</v>
      </c>
      <c r="O33" s="7">
        <v>9</v>
      </c>
      <c r="P33" s="2">
        <v>28</v>
      </c>
      <c r="Q33" s="7" t="s">
        <v>109</v>
      </c>
      <c r="R33" s="14">
        <v>52</v>
      </c>
      <c r="S33" s="7">
        <v>1</v>
      </c>
      <c r="T33" s="2">
        <v>1</v>
      </c>
      <c r="U33" s="7">
        <v>8.4</v>
      </c>
      <c r="V33" s="2">
        <v>78</v>
      </c>
      <c r="W33" s="7"/>
      <c r="X33" s="2"/>
      <c r="Y33" s="7">
        <f t="shared" si="0"/>
        <v>283</v>
      </c>
      <c r="Z33" s="30"/>
      <c r="AA33" s="29"/>
    </row>
    <row r="34" spans="1:27" ht="45.75" customHeight="1">
      <c r="A34" s="2">
        <v>24</v>
      </c>
      <c r="B34" s="6" t="s">
        <v>110</v>
      </c>
      <c r="C34" s="2"/>
      <c r="D34" s="2" t="s">
        <v>4</v>
      </c>
      <c r="E34" s="6" t="s">
        <v>99</v>
      </c>
      <c r="F34" s="2" t="s">
        <v>31</v>
      </c>
      <c r="G34" s="7">
        <v>48</v>
      </c>
      <c r="H34" s="2">
        <v>46</v>
      </c>
      <c r="I34" s="7">
        <v>20</v>
      </c>
      <c r="J34" s="2">
        <v>50</v>
      </c>
      <c r="K34" s="7"/>
      <c r="L34" s="2">
        <v>0</v>
      </c>
      <c r="M34" s="7">
        <v>190</v>
      </c>
      <c r="N34" s="2">
        <v>60</v>
      </c>
      <c r="O34" s="7">
        <v>19</v>
      </c>
      <c r="P34" s="2">
        <v>52</v>
      </c>
      <c r="Q34" s="7" t="s">
        <v>105</v>
      </c>
      <c r="R34" s="14">
        <v>66</v>
      </c>
      <c r="S34" s="7">
        <v>0</v>
      </c>
      <c r="T34" s="2">
        <v>0</v>
      </c>
      <c r="U34" s="7">
        <v>11.27</v>
      </c>
      <c r="V34" s="2">
        <v>54</v>
      </c>
      <c r="W34" s="7"/>
      <c r="X34" s="2"/>
      <c r="Y34" s="7">
        <f t="shared" si="0"/>
        <v>328</v>
      </c>
      <c r="Z34" s="30"/>
      <c r="AA34" s="30"/>
    </row>
    <row r="35" spans="1:27" ht="48.75" customHeight="1">
      <c r="A35" s="2">
        <v>25</v>
      </c>
      <c r="B35" s="6" t="s">
        <v>111</v>
      </c>
      <c r="C35" s="2" t="s">
        <v>112</v>
      </c>
      <c r="D35" s="2" t="s">
        <v>5</v>
      </c>
      <c r="E35" s="6" t="s">
        <v>113</v>
      </c>
      <c r="F35" s="2" t="s">
        <v>31</v>
      </c>
      <c r="G35" s="7">
        <v>52</v>
      </c>
      <c r="H35" s="2">
        <v>44</v>
      </c>
      <c r="I35" s="7"/>
      <c r="J35" s="2">
        <v>0</v>
      </c>
      <c r="K35" s="7">
        <v>5</v>
      </c>
      <c r="L35" s="2">
        <v>18</v>
      </c>
      <c r="M35" s="7">
        <v>183</v>
      </c>
      <c r="N35" s="2">
        <v>41</v>
      </c>
      <c r="O35" s="7">
        <v>11</v>
      </c>
      <c r="P35" s="2">
        <v>43</v>
      </c>
      <c r="Q35" s="7" t="s">
        <v>124</v>
      </c>
      <c r="R35" s="2">
        <v>46</v>
      </c>
      <c r="S35" s="7">
        <v>0</v>
      </c>
      <c r="T35" s="2">
        <v>0</v>
      </c>
      <c r="U35" s="7">
        <v>9.11</v>
      </c>
      <c r="V35" s="2">
        <v>67</v>
      </c>
      <c r="W35" s="7"/>
      <c r="X35" s="2"/>
      <c r="Y35" s="7">
        <f t="shared" si="0"/>
        <v>259</v>
      </c>
      <c r="Z35" s="29">
        <f>SUM(Y35:Y40)</f>
        <v>1876</v>
      </c>
      <c r="AA35" s="29">
        <v>2</v>
      </c>
    </row>
    <row r="36" spans="1:27" ht="37.5" customHeight="1">
      <c r="A36" s="2">
        <v>26</v>
      </c>
      <c r="B36" s="6" t="s">
        <v>114</v>
      </c>
      <c r="C36" s="2" t="s">
        <v>115</v>
      </c>
      <c r="D36" s="2" t="s">
        <v>5</v>
      </c>
      <c r="E36" s="6" t="s">
        <v>116</v>
      </c>
      <c r="F36" s="2" t="s">
        <v>31</v>
      </c>
      <c r="G36" s="7">
        <v>56</v>
      </c>
      <c r="H36" s="2">
        <v>52</v>
      </c>
      <c r="I36" s="7">
        <v>11</v>
      </c>
      <c r="J36" s="2">
        <v>11</v>
      </c>
      <c r="K36" s="7"/>
      <c r="L36" s="2">
        <v>0</v>
      </c>
      <c r="M36" s="7">
        <v>178</v>
      </c>
      <c r="N36" s="2">
        <v>39</v>
      </c>
      <c r="O36" s="7">
        <v>5</v>
      </c>
      <c r="P36" s="2">
        <v>25</v>
      </c>
      <c r="Q36" s="7" t="s">
        <v>125</v>
      </c>
      <c r="R36" s="2">
        <v>40</v>
      </c>
      <c r="S36" s="7">
        <v>0</v>
      </c>
      <c r="T36" s="2">
        <v>0</v>
      </c>
      <c r="U36" s="7">
        <v>7.31</v>
      </c>
      <c r="V36" s="2">
        <v>83</v>
      </c>
      <c r="W36" s="7"/>
      <c r="X36" s="2"/>
      <c r="Y36" s="7">
        <f t="shared" si="0"/>
        <v>250</v>
      </c>
      <c r="Z36" s="30"/>
      <c r="AA36" s="30"/>
    </row>
    <row r="37" spans="1:27" ht="24.95" customHeight="1">
      <c r="A37" s="2">
        <v>27</v>
      </c>
      <c r="B37" s="6" t="s">
        <v>117</v>
      </c>
      <c r="C37" s="2" t="s">
        <v>118</v>
      </c>
      <c r="D37" s="2" t="s">
        <v>5</v>
      </c>
      <c r="E37" s="6" t="s">
        <v>116</v>
      </c>
      <c r="F37" s="2" t="s">
        <v>31</v>
      </c>
      <c r="G37" s="7">
        <v>51</v>
      </c>
      <c r="H37" s="2">
        <v>42</v>
      </c>
      <c r="I37" s="7">
        <v>20</v>
      </c>
      <c r="J37" s="2">
        <v>20</v>
      </c>
      <c r="K37" s="7"/>
      <c r="L37" s="2">
        <v>0</v>
      </c>
      <c r="M37" s="7">
        <v>180</v>
      </c>
      <c r="N37" s="2">
        <v>40</v>
      </c>
      <c r="O37" s="7">
        <v>4</v>
      </c>
      <c r="P37" s="2">
        <v>22</v>
      </c>
      <c r="Q37" s="7" t="s">
        <v>126</v>
      </c>
      <c r="R37" s="2">
        <v>77</v>
      </c>
      <c r="S37" s="7">
        <v>2</v>
      </c>
      <c r="T37" s="2">
        <v>2</v>
      </c>
      <c r="U37" s="7">
        <v>7.33</v>
      </c>
      <c r="V37" s="2">
        <v>82</v>
      </c>
      <c r="W37" s="7"/>
      <c r="X37" s="2"/>
      <c r="Y37" s="7">
        <v>285</v>
      </c>
      <c r="Z37" s="30"/>
      <c r="AA37" s="30"/>
    </row>
    <row r="38" spans="1:27" ht="47.25" customHeight="1">
      <c r="A38" s="2">
        <v>28</v>
      </c>
      <c r="B38" s="6" t="s">
        <v>119</v>
      </c>
      <c r="C38" s="2" t="s">
        <v>120</v>
      </c>
      <c r="D38" s="2" t="s">
        <v>4</v>
      </c>
      <c r="E38" s="6" t="s">
        <v>121</v>
      </c>
      <c r="F38" s="2" t="s">
        <v>31</v>
      </c>
      <c r="G38" s="7">
        <v>57</v>
      </c>
      <c r="H38" s="2">
        <v>64</v>
      </c>
      <c r="I38" s="7">
        <v>30</v>
      </c>
      <c r="J38" s="2">
        <v>60</v>
      </c>
      <c r="K38" s="7"/>
      <c r="L38" s="2">
        <v>0</v>
      </c>
      <c r="M38" s="7">
        <v>176</v>
      </c>
      <c r="N38" s="2">
        <v>48</v>
      </c>
      <c r="O38" s="7">
        <v>14</v>
      </c>
      <c r="P38" s="2">
        <v>38</v>
      </c>
      <c r="Q38" s="7" t="s">
        <v>127</v>
      </c>
      <c r="R38" s="2">
        <v>80</v>
      </c>
      <c r="S38" s="7">
        <v>8</v>
      </c>
      <c r="T38" s="2">
        <v>8</v>
      </c>
      <c r="U38" s="7">
        <v>11.38</v>
      </c>
      <c r="V38" s="2">
        <v>52</v>
      </c>
      <c r="W38" s="7"/>
      <c r="X38" s="2"/>
      <c r="Y38" s="7">
        <v>350</v>
      </c>
      <c r="Z38" s="30"/>
      <c r="AA38" s="30"/>
    </row>
    <row r="39" spans="1:27" ht="24.95" customHeight="1">
      <c r="A39" s="2">
        <v>29</v>
      </c>
      <c r="B39" s="6" t="s">
        <v>122</v>
      </c>
      <c r="C39" s="2" t="s">
        <v>120</v>
      </c>
      <c r="D39" s="2" t="s">
        <v>4</v>
      </c>
      <c r="E39" s="6" t="s">
        <v>116</v>
      </c>
      <c r="F39" s="2" t="s">
        <v>31</v>
      </c>
      <c r="G39" s="7">
        <v>53</v>
      </c>
      <c r="H39" s="2">
        <v>56</v>
      </c>
      <c r="I39" s="7">
        <v>40</v>
      </c>
      <c r="J39" s="2">
        <v>70</v>
      </c>
      <c r="K39" s="7"/>
      <c r="L39" s="2">
        <v>0</v>
      </c>
      <c r="M39" s="7">
        <v>206</v>
      </c>
      <c r="N39" s="2">
        <v>76</v>
      </c>
      <c r="O39" s="7">
        <v>22</v>
      </c>
      <c r="P39" s="2">
        <v>61</v>
      </c>
      <c r="Q39" s="7" t="s">
        <v>128</v>
      </c>
      <c r="R39" s="2">
        <v>70</v>
      </c>
      <c r="S39" s="7">
        <v>0</v>
      </c>
      <c r="T39" s="2">
        <v>0</v>
      </c>
      <c r="U39" s="7">
        <v>10.45</v>
      </c>
      <c r="V39" s="2">
        <v>59</v>
      </c>
      <c r="W39" s="7"/>
      <c r="X39" s="2"/>
      <c r="Y39" s="7">
        <v>392</v>
      </c>
      <c r="Z39" s="30"/>
      <c r="AA39" s="30"/>
    </row>
    <row r="40" spans="1:27" ht="48.75" customHeight="1">
      <c r="A40" s="2">
        <v>30</v>
      </c>
      <c r="B40" s="6" t="s">
        <v>123</v>
      </c>
      <c r="C40" s="2" t="s">
        <v>120</v>
      </c>
      <c r="D40" s="2" t="s">
        <v>4</v>
      </c>
      <c r="E40" s="6" t="s">
        <v>121</v>
      </c>
      <c r="F40" s="2" t="s">
        <v>31</v>
      </c>
      <c r="G40" s="7">
        <v>56</v>
      </c>
      <c r="H40" s="2">
        <v>62</v>
      </c>
      <c r="I40" s="7">
        <v>25</v>
      </c>
      <c r="J40" s="2">
        <v>55</v>
      </c>
      <c r="K40" s="7"/>
      <c r="L40" s="2">
        <v>0</v>
      </c>
      <c r="M40" s="7">
        <v>181</v>
      </c>
      <c r="N40" s="2">
        <v>51</v>
      </c>
      <c r="O40" s="7">
        <v>13</v>
      </c>
      <c r="P40" s="2">
        <v>36</v>
      </c>
      <c r="Q40" s="7" t="s">
        <v>129</v>
      </c>
      <c r="R40" s="2">
        <v>42</v>
      </c>
      <c r="S40" s="7">
        <v>0</v>
      </c>
      <c r="T40" s="2">
        <v>0</v>
      </c>
      <c r="U40" s="7">
        <v>7.06</v>
      </c>
      <c r="V40" s="2">
        <v>94</v>
      </c>
      <c r="W40" s="7"/>
      <c r="X40" s="2"/>
      <c r="Y40" s="7">
        <v>340</v>
      </c>
      <c r="Z40" s="30"/>
      <c r="AA40" s="30"/>
    </row>
    <row r="41" spans="1:27" ht="60" customHeight="1">
      <c r="A41" s="2">
        <v>31</v>
      </c>
      <c r="B41" s="6" t="s">
        <v>130</v>
      </c>
      <c r="C41" s="2" t="s">
        <v>131</v>
      </c>
      <c r="D41" s="2" t="s">
        <v>5</v>
      </c>
      <c r="E41" s="6" t="s">
        <v>132</v>
      </c>
      <c r="F41" s="2" t="s">
        <v>31</v>
      </c>
      <c r="G41" s="7">
        <v>57</v>
      </c>
      <c r="H41" s="2">
        <v>54</v>
      </c>
      <c r="I41" s="7"/>
      <c r="J41" s="2">
        <v>0</v>
      </c>
      <c r="K41" s="7">
        <v>7</v>
      </c>
      <c r="L41" s="2">
        <v>26</v>
      </c>
      <c r="M41" s="7">
        <v>193</v>
      </c>
      <c r="N41" s="2">
        <v>46</v>
      </c>
      <c r="O41" s="7">
        <v>11</v>
      </c>
      <c r="P41" s="2">
        <v>43</v>
      </c>
      <c r="Q41" s="7">
        <v>0</v>
      </c>
      <c r="R41" s="2">
        <v>0</v>
      </c>
      <c r="S41" s="7">
        <v>0</v>
      </c>
      <c r="T41" s="2">
        <v>0</v>
      </c>
      <c r="U41" s="7">
        <v>9.43</v>
      </c>
      <c r="V41" s="2">
        <v>62</v>
      </c>
      <c r="W41" s="7"/>
      <c r="X41" s="2"/>
      <c r="Y41" s="7">
        <v>231</v>
      </c>
      <c r="Z41" s="29">
        <f>SUM(Y41:Y46)</f>
        <v>1308</v>
      </c>
      <c r="AA41" s="31">
        <v>6</v>
      </c>
    </row>
    <row r="42" spans="1:27" ht="51.75" customHeight="1">
      <c r="A42" s="2">
        <v>32</v>
      </c>
      <c r="B42" s="6" t="s">
        <v>133</v>
      </c>
      <c r="C42" s="2" t="s">
        <v>134</v>
      </c>
      <c r="D42" s="2" t="s">
        <v>5</v>
      </c>
      <c r="E42" s="6" t="s">
        <v>135</v>
      </c>
      <c r="F42" s="2" t="s">
        <v>31</v>
      </c>
      <c r="G42" s="7">
        <v>39</v>
      </c>
      <c r="H42" s="2">
        <v>29</v>
      </c>
      <c r="I42" s="7">
        <v>40</v>
      </c>
      <c r="J42" s="2">
        <v>40</v>
      </c>
      <c r="K42" s="7"/>
      <c r="L42" s="2">
        <v>0</v>
      </c>
      <c r="M42" s="7">
        <v>190</v>
      </c>
      <c r="N42" s="2">
        <v>45</v>
      </c>
      <c r="O42" s="7">
        <v>4</v>
      </c>
      <c r="P42" s="2">
        <v>22</v>
      </c>
      <c r="Q42" s="7" t="s">
        <v>141</v>
      </c>
      <c r="R42" s="2">
        <v>43</v>
      </c>
      <c r="S42" s="7">
        <v>16</v>
      </c>
      <c r="T42" s="2">
        <v>22</v>
      </c>
      <c r="U42" s="7">
        <v>6.29</v>
      </c>
      <c r="V42" s="2">
        <v>94</v>
      </c>
      <c r="W42" s="7"/>
      <c r="X42" s="2"/>
      <c r="Y42" s="7">
        <v>295</v>
      </c>
      <c r="Z42" s="30"/>
      <c r="AA42" s="32"/>
    </row>
    <row r="43" spans="1:27" ht="52.5" customHeight="1">
      <c r="A43" s="2">
        <v>33</v>
      </c>
      <c r="B43" s="6" t="s">
        <v>136</v>
      </c>
      <c r="C43" s="2" t="s">
        <v>134</v>
      </c>
      <c r="D43" s="2" t="s">
        <v>5</v>
      </c>
      <c r="E43" s="6" t="s">
        <v>135</v>
      </c>
      <c r="F43" s="2" t="s">
        <v>31</v>
      </c>
      <c r="G43" s="7">
        <v>61</v>
      </c>
      <c r="H43" s="2">
        <v>62</v>
      </c>
      <c r="I43" s="7"/>
      <c r="J43" s="2">
        <v>0</v>
      </c>
      <c r="K43" s="7">
        <v>1</v>
      </c>
      <c r="L43" s="2">
        <v>2</v>
      </c>
      <c r="M43" s="7">
        <v>195</v>
      </c>
      <c r="N43" s="2">
        <v>47</v>
      </c>
      <c r="O43" s="7">
        <v>3</v>
      </c>
      <c r="P43" s="2">
        <v>19</v>
      </c>
      <c r="Q43" s="7">
        <v>0</v>
      </c>
      <c r="R43" s="2">
        <v>0</v>
      </c>
      <c r="S43" s="7">
        <v>0</v>
      </c>
      <c r="T43" s="2">
        <v>0</v>
      </c>
      <c r="U43" s="7">
        <v>8.58</v>
      </c>
      <c r="V43" s="2">
        <v>68</v>
      </c>
      <c r="W43" s="7"/>
      <c r="X43" s="2"/>
      <c r="Y43" s="7">
        <v>198</v>
      </c>
      <c r="Z43" s="30"/>
      <c r="AA43" s="32"/>
    </row>
    <row r="44" spans="1:27" ht="51.75" customHeight="1">
      <c r="A44" s="2">
        <v>34</v>
      </c>
      <c r="B44" s="6" t="s">
        <v>146</v>
      </c>
      <c r="C44" s="2" t="s">
        <v>137</v>
      </c>
      <c r="D44" s="2" t="s">
        <v>4</v>
      </c>
      <c r="E44" s="6" t="s">
        <v>138</v>
      </c>
      <c r="F44" s="2" t="s">
        <v>31</v>
      </c>
      <c r="G44" s="7">
        <v>36</v>
      </c>
      <c r="H44" s="2">
        <v>30</v>
      </c>
      <c r="I44" s="7">
        <v>10</v>
      </c>
      <c r="J44" s="2">
        <v>30</v>
      </c>
      <c r="K44" s="7"/>
      <c r="L44" s="2">
        <v>0</v>
      </c>
      <c r="M44" s="7">
        <v>171</v>
      </c>
      <c r="N44" s="2">
        <v>45</v>
      </c>
      <c r="O44" s="7">
        <v>21</v>
      </c>
      <c r="P44" s="2">
        <v>58</v>
      </c>
      <c r="Q44" s="7">
        <v>0</v>
      </c>
      <c r="R44" s="2">
        <v>0</v>
      </c>
      <c r="S44" s="7">
        <v>5</v>
      </c>
      <c r="T44" s="2">
        <v>5</v>
      </c>
      <c r="U44" s="7">
        <v>13.14</v>
      </c>
      <c r="V44" s="2">
        <v>40</v>
      </c>
      <c r="W44" s="7"/>
      <c r="X44" s="2"/>
      <c r="Y44" s="7">
        <v>208</v>
      </c>
      <c r="Z44" s="30"/>
      <c r="AA44" s="32"/>
    </row>
    <row r="45" spans="1:27" ht="48" customHeight="1">
      <c r="A45" s="2">
        <v>35</v>
      </c>
      <c r="B45" s="6" t="s">
        <v>139</v>
      </c>
      <c r="C45" s="2" t="s">
        <v>137</v>
      </c>
      <c r="D45" s="2" t="s">
        <v>4</v>
      </c>
      <c r="E45" s="6" t="s">
        <v>138</v>
      </c>
      <c r="F45" s="2" t="s">
        <v>31</v>
      </c>
      <c r="G45" s="7">
        <v>53</v>
      </c>
      <c r="H45" s="2">
        <v>56</v>
      </c>
      <c r="I45" s="7">
        <v>1</v>
      </c>
      <c r="J45" s="2">
        <v>3</v>
      </c>
      <c r="K45" s="7"/>
      <c r="L45" s="2">
        <v>0</v>
      </c>
      <c r="M45" s="7">
        <v>152</v>
      </c>
      <c r="N45" s="2">
        <v>36</v>
      </c>
      <c r="O45" s="7">
        <v>19</v>
      </c>
      <c r="P45" s="2">
        <v>52</v>
      </c>
      <c r="Q45" s="7">
        <v>0</v>
      </c>
      <c r="R45" s="2">
        <v>0</v>
      </c>
      <c r="S45" s="7">
        <v>0</v>
      </c>
      <c r="T45" s="2">
        <v>0</v>
      </c>
      <c r="U45" s="7">
        <v>14.44</v>
      </c>
      <c r="V45" s="2">
        <v>31</v>
      </c>
      <c r="W45" s="7"/>
      <c r="X45" s="2"/>
      <c r="Y45" s="7">
        <v>178</v>
      </c>
      <c r="Z45" s="30"/>
      <c r="AA45" s="32"/>
    </row>
    <row r="46" spans="1:27" ht="51" customHeight="1">
      <c r="A46" s="2">
        <v>36</v>
      </c>
      <c r="B46" s="6" t="s">
        <v>140</v>
      </c>
      <c r="C46" s="2" t="s">
        <v>137</v>
      </c>
      <c r="D46" s="2" t="s">
        <v>4</v>
      </c>
      <c r="E46" s="6" t="s">
        <v>135</v>
      </c>
      <c r="F46" s="2" t="s">
        <v>31</v>
      </c>
      <c r="G46" s="7">
        <v>51</v>
      </c>
      <c r="H46" s="2">
        <v>52</v>
      </c>
      <c r="I46" s="7">
        <v>0</v>
      </c>
      <c r="J46" s="2">
        <v>0</v>
      </c>
      <c r="K46" s="7"/>
      <c r="L46" s="2">
        <v>0</v>
      </c>
      <c r="M46" s="7">
        <v>199</v>
      </c>
      <c r="N46" s="2">
        <v>69</v>
      </c>
      <c r="O46" s="7">
        <v>11</v>
      </c>
      <c r="P46" s="2">
        <v>32</v>
      </c>
      <c r="Q46" s="7" t="s">
        <v>142</v>
      </c>
      <c r="R46" s="2">
        <v>28</v>
      </c>
      <c r="S46" s="7">
        <v>0</v>
      </c>
      <c r="T46" s="2">
        <v>0</v>
      </c>
      <c r="U46" s="7">
        <v>17.38</v>
      </c>
      <c r="V46" s="2">
        <v>17</v>
      </c>
      <c r="W46" s="7"/>
      <c r="X46" s="2"/>
      <c r="Y46" s="7">
        <v>198</v>
      </c>
      <c r="Z46" s="30"/>
      <c r="AA46" s="33"/>
    </row>
    <row r="47" spans="1:27" s="1" customFormat="1" ht="15.75">
      <c r="B47" s="10" t="s">
        <v>25</v>
      </c>
      <c r="C47" s="11"/>
      <c r="D47" s="11"/>
      <c r="E47" s="11"/>
      <c r="F47" s="10" t="s">
        <v>144</v>
      </c>
      <c r="G47" s="10"/>
      <c r="H47" s="10"/>
    </row>
    <row r="48" spans="1:27" s="1" customFormat="1" ht="15.75">
      <c r="B48" s="10"/>
      <c r="C48" s="10"/>
      <c r="D48" s="10"/>
      <c r="E48" s="10"/>
      <c r="F48" s="10"/>
      <c r="G48" s="10"/>
      <c r="H48" s="10"/>
    </row>
    <row r="49" spans="2:8" s="1" customFormat="1" ht="15.75">
      <c r="B49" s="10"/>
      <c r="C49" s="10"/>
      <c r="D49" s="10"/>
      <c r="E49" s="10"/>
      <c r="F49" s="10"/>
      <c r="G49" s="10"/>
      <c r="H49" s="10"/>
    </row>
    <row r="50" spans="2:8" s="1" customFormat="1" ht="15.75">
      <c r="B50" s="10" t="s">
        <v>26</v>
      </c>
      <c r="C50" s="11"/>
      <c r="D50" s="11"/>
      <c r="E50" s="11"/>
      <c r="F50" s="10" t="s">
        <v>145</v>
      </c>
      <c r="G50" s="10"/>
      <c r="H50" s="10"/>
    </row>
    <row r="51" spans="2:8" s="1" customFormat="1"/>
    <row r="52" spans="2:8" s="1" customFormat="1"/>
    <row r="53" spans="2:8" s="1" customFormat="1"/>
    <row r="54" spans="2:8" s="1" customFormat="1"/>
    <row r="55" spans="2:8" s="1" customFormat="1"/>
    <row r="56" spans="2:8" s="1" customFormat="1"/>
    <row r="57" spans="2:8" s="1" customFormat="1"/>
    <row r="58" spans="2:8" s="1" customFormat="1"/>
    <row r="59" spans="2:8" s="1" customFormat="1"/>
    <row r="60" spans="2:8" s="1" customFormat="1"/>
    <row r="61" spans="2:8" s="1" customFormat="1"/>
    <row r="62" spans="2:8" s="1" customFormat="1"/>
    <row r="63" spans="2:8" s="1" customFormat="1"/>
    <row r="64" spans="2:8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</sheetData>
  <mergeCells count="34">
    <mergeCell ref="A2:AA2"/>
    <mergeCell ref="A4:AA4"/>
    <mergeCell ref="A5:AA5"/>
    <mergeCell ref="U7:Y7"/>
    <mergeCell ref="Z23:Z28"/>
    <mergeCell ref="AA23:AA28"/>
    <mergeCell ref="F9:F10"/>
    <mergeCell ref="U9:V9"/>
    <mergeCell ref="W9:X9"/>
    <mergeCell ref="Y9:Y10"/>
    <mergeCell ref="A9:A10"/>
    <mergeCell ref="B9:B10"/>
    <mergeCell ref="C9:C10"/>
    <mergeCell ref="D9:D10"/>
    <mergeCell ref="E9:E10"/>
    <mergeCell ref="S9:T9"/>
    <mergeCell ref="AA9:AA10"/>
    <mergeCell ref="Z11:Z16"/>
    <mergeCell ref="AA11:AA16"/>
    <mergeCell ref="Z17:Z22"/>
    <mergeCell ref="AA17:AA22"/>
    <mergeCell ref="Z9:Z10"/>
    <mergeCell ref="Z29:Z34"/>
    <mergeCell ref="Z35:Z40"/>
    <mergeCell ref="Z41:Z46"/>
    <mergeCell ref="AA29:AA34"/>
    <mergeCell ref="AA35:AA40"/>
    <mergeCell ref="AA41:AA46"/>
    <mergeCell ref="Q9:R9"/>
    <mergeCell ref="G9:H9"/>
    <mergeCell ref="I9:J9"/>
    <mergeCell ref="K9:L9"/>
    <mergeCell ref="M9:N9"/>
    <mergeCell ref="O9:P9"/>
  </mergeCells>
  <pageMargins left="0.39370078740157483" right="0.15748031496062992" top="0" bottom="0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'[Район 5 ступень.xlsx]Лист2'!#REF!</xm:f>
          </x14:formula1>
          <xm:sqref>F9:F14 D9:D16</xm:sqref>
        </x14:dataValidation>
        <x14:dataValidation type="list" allowBlank="1" showInputMessage="1" showErrorMessage="1">
          <x14:formula1>
            <xm:f>'[Лангепас 5 ступень.xlsx]Лист2'!#REF!</xm:f>
          </x14:formula1>
          <xm:sqref>F15:F20 D17:D20</xm:sqref>
        </x14:dataValidation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F27:F31 D44:D46 D38:D40 D26:D34</xm:sqref>
        </x14:dataValidation>
        <x14:dataValidation type="list" allowBlank="1" showInputMessage="1" showErrorMessage="1">
          <x14:formula1>
            <xm:f>'C:\Users\User\Desktop\ГТО РЕгионалка\Радужный\[Радужный 5 ступень.xlsx]Лист2'!#REF!</xm:f>
          </x14:formula1>
          <xm:sqref>F32:F46</xm:sqref>
        </x14:dataValidation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F21:F26 D21:D25 D35:D37 D41:D43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V147"/>
  <sheetViews>
    <sheetView view="pageBreakPreview" topLeftCell="A10" zoomScale="90" zoomScaleSheetLayoutView="90" workbookViewId="0">
      <selection activeCell="B31" sqref="B31:H35"/>
    </sheetView>
  </sheetViews>
  <sheetFormatPr defaultRowHeight="1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37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" customWidth="1"/>
    <col min="20" max="20" width="5.5703125" customWidth="1"/>
  </cols>
  <sheetData>
    <row r="2" spans="1:22" ht="15.75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22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>
      <c r="A4" s="38" t="s">
        <v>23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</row>
    <row r="5" spans="1:22" ht="15.75">
      <c r="A5" s="38" t="s">
        <v>24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2" ht="15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>
      <c r="A7" s="4"/>
      <c r="B7" s="4" t="s">
        <v>27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38" t="s">
        <v>28</v>
      </c>
      <c r="T7" s="38"/>
      <c r="U7" s="38"/>
      <c r="V7" s="4"/>
    </row>
    <row r="9" spans="1:22" ht="51.75" customHeight="1">
      <c r="A9" s="34" t="s">
        <v>10</v>
      </c>
      <c r="B9" s="34" t="s">
        <v>11</v>
      </c>
      <c r="C9" s="34" t="s">
        <v>0</v>
      </c>
      <c r="D9" s="34" t="s">
        <v>1</v>
      </c>
      <c r="E9" s="34" t="s">
        <v>2</v>
      </c>
      <c r="F9" s="34" t="s">
        <v>3</v>
      </c>
      <c r="G9" s="28" t="s">
        <v>14</v>
      </c>
      <c r="H9" s="28"/>
      <c r="I9" s="28" t="s">
        <v>15</v>
      </c>
      <c r="J9" s="28"/>
      <c r="K9" s="28" t="s">
        <v>16</v>
      </c>
      <c r="L9" s="28"/>
      <c r="M9" s="28" t="s">
        <v>17</v>
      </c>
      <c r="N9" s="28"/>
      <c r="O9" s="28" t="s">
        <v>18</v>
      </c>
      <c r="P9" s="28"/>
      <c r="Q9" s="28" t="s">
        <v>9</v>
      </c>
      <c r="R9" s="28"/>
      <c r="S9" s="39" t="s">
        <v>19</v>
      </c>
      <c r="T9" s="40"/>
      <c r="U9" s="34" t="s">
        <v>7</v>
      </c>
      <c r="V9" s="34" t="s">
        <v>21</v>
      </c>
    </row>
    <row r="10" spans="1:22" ht="15" customHeight="1">
      <c r="A10" s="35"/>
      <c r="B10" s="35"/>
      <c r="C10" s="35"/>
      <c r="D10" s="35"/>
      <c r="E10" s="35"/>
      <c r="F10" s="35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35"/>
      <c r="V10" s="35"/>
    </row>
    <row r="11" spans="1:22" ht="48.75" customHeight="1">
      <c r="A11" s="2">
        <v>1</v>
      </c>
      <c r="B11" s="6" t="s">
        <v>29</v>
      </c>
      <c r="C11" s="2" t="s">
        <v>30</v>
      </c>
      <c r="D11" s="2" t="s">
        <v>4</v>
      </c>
      <c r="E11" s="6" t="s">
        <v>33</v>
      </c>
      <c r="F11" s="2" t="s">
        <v>31</v>
      </c>
      <c r="G11" s="7">
        <v>55</v>
      </c>
      <c r="H11" s="2">
        <v>60</v>
      </c>
      <c r="I11" s="7">
        <v>6</v>
      </c>
      <c r="J11" s="2">
        <v>18</v>
      </c>
      <c r="K11" s="7">
        <v>163</v>
      </c>
      <c r="L11" s="2">
        <v>41</v>
      </c>
      <c r="M11" s="7">
        <v>7</v>
      </c>
      <c r="N11" s="2">
        <v>24</v>
      </c>
      <c r="O11" s="7" t="s">
        <v>48</v>
      </c>
      <c r="P11" s="2">
        <v>34</v>
      </c>
      <c r="Q11" s="7">
        <v>10</v>
      </c>
      <c r="R11" s="2">
        <v>10</v>
      </c>
      <c r="S11" s="7">
        <v>8.1</v>
      </c>
      <c r="T11" s="2">
        <v>83</v>
      </c>
      <c r="U11" s="7">
        <f t="shared" ref="U11:U15" si="0">T11+R11+P11+N11+L11+J11+H11</f>
        <v>270</v>
      </c>
      <c r="V11" s="12">
        <f>RANK(U11,$U$11:$U$28,0)</f>
        <v>10</v>
      </c>
    </row>
    <row r="12" spans="1:22" ht="47.25" customHeight="1">
      <c r="A12" s="2">
        <v>2</v>
      </c>
      <c r="B12" s="6" t="s">
        <v>39</v>
      </c>
      <c r="C12" s="2" t="s">
        <v>8</v>
      </c>
      <c r="D12" s="2" t="s">
        <v>4</v>
      </c>
      <c r="E12" s="6" t="s">
        <v>32</v>
      </c>
      <c r="F12" s="2" t="s">
        <v>31</v>
      </c>
      <c r="G12" s="7">
        <v>50</v>
      </c>
      <c r="H12" s="2">
        <v>50</v>
      </c>
      <c r="I12" s="7">
        <v>0</v>
      </c>
      <c r="J12" s="2">
        <v>0</v>
      </c>
      <c r="K12" s="7">
        <v>153</v>
      </c>
      <c r="L12" s="2">
        <v>36</v>
      </c>
      <c r="M12" s="7">
        <v>12</v>
      </c>
      <c r="N12" s="2">
        <v>34</v>
      </c>
      <c r="O12" s="7" t="s">
        <v>49</v>
      </c>
      <c r="P12" s="2">
        <v>26</v>
      </c>
      <c r="Q12" s="7">
        <v>0</v>
      </c>
      <c r="R12" s="2">
        <v>0</v>
      </c>
      <c r="S12" s="7">
        <v>13.51</v>
      </c>
      <c r="T12" s="2">
        <v>36</v>
      </c>
      <c r="U12" s="7">
        <f t="shared" si="0"/>
        <v>182</v>
      </c>
      <c r="V12" s="25">
        <f t="shared" ref="V12:V28" si="1">RANK(U12,$U$11:$U$28,0)</f>
        <v>16</v>
      </c>
    </row>
    <row r="13" spans="1:22" ht="41.25" customHeight="1">
      <c r="A13" s="2">
        <v>3</v>
      </c>
      <c r="B13" s="6" t="s">
        <v>61</v>
      </c>
      <c r="C13" s="2" t="s">
        <v>62</v>
      </c>
      <c r="D13" s="2" t="s">
        <v>4</v>
      </c>
      <c r="E13" s="6" t="s">
        <v>54</v>
      </c>
      <c r="F13" s="2" t="s">
        <v>31</v>
      </c>
      <c r="G13" s="7">
        <v>59</v>
      </c>
      <c r="H13" s="2">
        <v>68</v>
      </c>
      <c r="I13" s="7">
        <v>15</v>
      </c>
      <c r="J13" s="2">
        <v>40</v>
      </c>
      <c r="K13" s="7">
        <v>195</v>
      </c>
      <c r="L13" s="2">
        <v>65</v>
      </c>
      <c r="M13" s="7">
        <v>18</v>
      </c>
      <c r="N13" s="2">
        <v>49</v>
      </c>
      <c r="O13" s="7" t="s">
        <v>70</v>
      </c>
      <c r="P13" s="2">
        <v>78</v>
      </c>
      <c r="Q13" s="7">
        <v>0</v>
      </c>
      <c r="R13" s="2">
        <v>0</v>
      </c>
      <c r="S13" s="7">
        <v>7.41</v>
      </c>
      <c r="T13" s="2">
        <v>88</v>
      </c>
      <c r="U13" s="7">
        <f t="shared" si="0"/>
        <v>388</v>
      </c>
      <c r="V13" s="25">
        <f t="shared" si="1"/>
        <v>2</v>
      </c>
    </row>
    <row r="14" spans="1:22" ht="38.25" customHeight="1">
      <c r="A14" s="2">
        <v>4</v>
      </c>
      <c r="B14" s="6" t="s">
        <v>63</v>
      </c>
      <c r="C14" s="2" t="s">
        <v>64</v>
      </c>
      <c r="D14" s="2" t="s">
        <v>4</v>
      </c>
      <c r="E14" s="6" t="s">
        <v>54</v>
      </c>
      <c r="F14" s="2" t="s">
        <v>31</v>
      </c>
      <c r="G14" s="7">
        <v>57</v>
      </c>
      <c r="H14" s="2">
        <v>64</v>
      </c>
      <c r="I14" s="7">
        <v>25</v>
      </c>
      <c r="J14" s="2">
        <v>55</v>
      </c>
      <c r="K14" s="7">
        <v>197</v>
      </c>
      <c r="L14" s="2">
        <v>67</v>
      </c>
      <c r="M14" s="7">
        <v>15</v>
      </c>
      <c r="N14" s="2">
        <v>40</v>
      </c>
      <c r="O14" s="7" t="s">
        <v>71</v>
      </c>
      <c r="P14" s="2">
        <v>94</v>
      </c>
      <c r="Q14" s="7">
        <v>0</v>
      </c>
      <c r="R14" s="2">
        <v>0</v>
      </c>
      <c r="S14" s="7">
        <v>11.05</v>
      </c>
      <c r="T14" s="2">
        <v>56</v>
      </c>
      <c r="U14" s="7">
        <f t="shared" si="0"/>
        <v>376</v>
      </c>
      <c r="V14" s="25">
        <f t="shared" si="1"/>
        <v>3</v>
      </c>
    </row>
    <row r="15" spans="1:22" ht="41.25" customHeight="1">
      <c r="A15" s="2">
        <v>5</v>
      </c>
      <c r="B15" s="6" t="s">
        <v>65</v>
      </c>
      <c r="C15" s="2" t="s">
        <v>66</v>
      </c>
      <c r="D15" s="2" t="s">
        <v>4</v>
      </c>
      <c r="E15" s="6" t="s">
        <v>60</v>
      </c>
      <c r="F15" s="2" t="s">
        <v>31</v>
      </c>
      <c r="G15" s="7">
        <v>51</v>
      </c>
      <c r="H15" s="2">
        <v>52</v>
      </c>
      <c r="I15" s="7">
        <v>12</v>
      </c>
      <c r="J15" s="2">
        <v>34</v>
      </c>
      <c r="K15" s="7">
        <v>165</v>
      </c>
      <c r="L15" s="2">
        <v>42</v>
      </c>
      <c r="M15" s="7">
        <v>28</v>
      </c>
      <c r="N15" s="2">
        <v>79</v>
      </c>
      <c r="O15" s="7" t="s">
        <v>143</v>
      </c>
      <c r="P15" s="2">
        <v>100</v>
      </c>
      <c r="Q15" s="7">
        <v>15</v>
      </c>
      <c r="R15" s="2">
        <v>20</v>
      </c>
      <c r="S15" s="7">
        <v>12.07</v>
      </c>
      <c r="T15" s="2">
        <v>49</v>
      </c>
      <c r="U15" s="7">
        <f t="shared" si="0"/>
        <v>376</v>
      </c>
      <c r="V15" s="25">
        <f t="shared" si="1"/>
        <v>3</v>
      </c>
    </row>
    <row r="16" spans="1:22" ht="51" customHeight="1">
      <c r="A16" s="2"/>
      <c r="B16" s="6" t="s">
        <v>81</v>
      </c>
      <c r="C16" s="2" t="s">
        <v>82</v>
      </c>
      <c r="D16" s="2" t="s">
        <v>4</v>
      </c>
      <c r="E16" s="6" t="s">
        <v>83</v>
      </c>
      <c r="F16" s="2" t="s">
        <v>31</v>
      </c>
      <c r="G16" s="7">
        <v>70</v>
      </c>
      <c r="H16" s="2">
        <v>90</v>
      </c>
      <c r="I16" s="7">
        <v>11</v>
      </c>
      <c r="J16" s="2">
        <v>32</v>
      </c>
      <c r="K16" s="7">
        <v>202</v>
      </c>
      <c r="L16" s="2">
        <v>72</v>
      </c>
      <c r="M16" s="7">
        <v>21</v>
      </c>
      <c r="N16" s="2">
        <v>58</v>
      </c>
      <c r="O16" s="7" t="s">
        <v>91</v>
      </c>
      <c r="P16" s="2">
        <v>34</v>
      </c>
      <c r="Q16" s="7">
        <v>0</v>
      </c>
      <c r="R16" s="7">
        <v>0</v>
      </c>
      <c r="S16" s="7">
        <v>8.11</v>
      </c>
      <c r="T16" s="2">
        <v>83</v>
      </c>
      <c r="U16" s="7">
        <v>369</v>
      </c>
      <c r="V16" s="25">
        <f t="shared" si="1"/>
        <v>5</v>
      </c>
    </row>
    <row r="17" spans="1:22" ht="50.25" customHeight="1">
      <c r="A17" s="2"/>
      <c r="B17" s="6" t="s">
        <v>84</v>
      </c>
      <c r="C17" s="2" t="s">
        <v>85</v>
      </c>
      <c r="D17" s="2" t="s">
        <v>4</v>
      </c>
      <c r="E17" s="6" t="s">
        <v>74</v>
      </c>
      <c r="F17" s="2" t="s">
        <v>31</v>
      </c>
      <c r="G17" s="7">
        <v>53</v>
      </c>
      <c r="H17" s="2">
        <v>56</v>
      </c>
      <c r="I17" s="7">
        <v>3</v>
      </c>
      <c r="J17" s="2">
        <v>9</v>
      </c>
      <c r="K17" s="7">
        <v>177</v>
      </c>
      <c r="L17" s="2">
        <v>48</v>
      </c>
      <c r="M17" s="7">
        <v>27</v>
      </c>
      <c r="N17" s="2">
        <v>76</v>
      </c>
      <c r="O17" s="7" t="s">
        <v>92</v>
      </c>
      <c r="P17" s="2">
        <v>33</v>
      </c>
      <c r="Q17" s="7">
        <v>0</v>
      </c>
      <c r="R17" s="7">
        <v>0</v>
      </c>
      <c r="S17" s="7">
        <v>13.24</v>
      </c>
      <c r="T17" s="2">
        <v>39</v>
      </c>
      <c r="U17" s="7">
        <v>261</v>
      </c>
      <c r="V17" s="25">
        <f t="shared" si="1"/>
        <v>11</v>
      </c>
    </row>
    <row r="18" spans="1:22" ht="57" customHeight="1">
      <c r="A18" s="2"/>
      <c r="B18" s="6" t="s">
        <v>86</v>
      </c>
      <c r="C18" s="2"/>
      <c r="D18" s="2" t="s">
        <v>4</v>
      </c>
      <c r="E18" s="6" t="s">
        <v>87</v>
      </c>
      <c r="F18" s="2" t="s">
        <v>31</v>
      </c>
      <c r="G18" s="7">
        <v>34</v>
      </c>
      <c r="H18" s="2">
        <v>28</v>
      </c>
      <c r="I18" s="7">
        <v>0</v>
      </c>
      <c r="J18" s="2">
        <v>0</v>
      </c>
      <c r="K18" s="7">
        <v>155</v>
      </c>
      <c r="L18" s="2">
        <v>37</v>
      </c>
      <c r="M18" s="7">
        <v>14</v>
      </c>
      <c r="N18" s="2">
        <v>38</v>
      </c>
      <c r="O18" s="7" t="s">
        <v>93</v>
      </c>
      <c r="P18" s="2">
        <v>43</v>
      </c>
      <c r="Q18" s="7">
        <v>0</v>
      </c>
      <c r="R18" s="7">
        <v>0</v>
      </c>
      <c r="S18" s="7">
        <v>14.38</v>
      </c>
      <c r="T18" s="2">
        <v>32</v>
      </c>
      <c r="U18" s="7">
        <v>178</v>
      </c>
      <c r="V18" s="25">
        <f t="shared" si="1"/>
        <v>17</v>
      </c>
    </row>
    <row r="19" spans="1:22" ht="46.5" customHeight="1">
      <c r="A19" s="2"/>
      <c r="B19" s="8" t="s">
        <v>97</v>
      </c>
      <c r="C19" s="2" t="s">
        <v>98</v>
      </c>
      <c r="D19" s="2" t="s">
        <v>4</v>
      </c>
      <c r="E19" s="6" t="s">
        <v>100</v>
      </c>
      <c r="F19" s="2" t="s">
        <v>31</v>
      </c>
      <c r="G19" s="7">
        <v>52</v>
      </c>
      <c r="H19" s="2">
        <v>54</v>
      </c>
      <c r="I19" s="7">
        <v>5</v>
      </c>
      <c r="J19" s="2">
        <v>15</v>
      </c>
      <c r="K19" s="7">
        <v>184</v>
      </c>
      <c r="L19" s="2">
        <v>54</v>
      </c>
      <c r="M19" s="7">
        <v>10</v>
      </c>
      <c r="N19" s="2">
        <v>30</v>
      </c>
      <c r="O19" s="7" t="s">
        <v>107</v>
      </c>
      <c r="P19" s="14">
        <v>53</v>
      </c>
      <c r="Q19" s="7">
        <v>4</v>
      </c>
      <c r="R19" s="2">
        <v>4</v>
      </c>
      <c r="S19" s="7">
        <v>12.35</v>
      </c>
      <c r="T19" s="2">
        <v>45</v>
      </c>
      <c r="U19" s="7">
        <v>255</v>
      </c>
      <c r="V19" s="25">
        <f t="shared" si="1"/>
        <v>12</v>
      </c>
    </row>
    <row r="20" spans="1:22" ht="48" customHeight="1">
      <c r="A20" s="2"/>
      <c r="B20" s="8" t="s">
        <v>101</v>
      </c>
      <c r="C20" s="9"/>
      <c r="D20" s="2" t="s">
        <v>4</v>
      </c>
      <c r="E20" s="6" t="s">
        <v>99</v>
      </c>
      <c r="F20" s="2" t="s">
        <v>31</v>
      </c>
      <c r="G20" s="7">
        <v>53</v>
      </c>
      <c r="H20" s="2">
        <v>56</v>
      </c>
      <c r="I20" s="7">
        <v>6</v>
      </c>
      <c r="J20" s="2">
        <v>18</v>
      </c>
      <c r="K20" s="7">
        <v>163</v>
      </c>
      <c r="L20" s="2">
        <v>41</v>
      </c>
      <c r="M20" s="7">
        <v>11</v>
      </c>
      <c r="N20" s="2">
        <v>32</v>
      </c>
      <c r="O20" s="7" t="s">
        <v>108</v>
      </c>
      <c r="P20" s="14">
        <v>38</v>
      </c>
      <c r="Q20" s="7">
        <v>0</v>
      </c>
      <c r="R20" s="2">
        <v>0</v>
      </c>
      <c r="S20" s="7">
        <v>15.2</v>
      </c>
      <c r="T20" s="2">
        <v>28</v>
      </c>
      <c r="U20" s="7">
        <v>213</v>
      </c>
      <c r="V20" s="25">
        <f t="shared" si="1"/>
        <v>13</v>
      </c>
    </row>
    <row r="21" spans="1:22" ht="37.5" customHeight="1">
      <c r="A21" s="2"/>
      <c r="B21" s="6" t="s">
        <v>102</v>
      </c>
      <c r="C21" s="2" t="s">
        <v>103</v>
      </c>
      <c r="D21" s="2" t="s">
        <v>4</v>
      </c>
      <c r="E21" s="6" t="s">
        <v>104</v>
      </c>
      <c r="F21" s="2" t="s">
        <v>31</v>
      </c>
      <c r="G21" s="7">
        <v>54</v>
      </c>
      <c r="H21" s="2">
        <v>58</v>
      </c>
      <c r="I21" s="7">
        <v>7</v>
      </c>
      <c r="J21" s="2">
        <v>21</v>
      </c>
      <c r="K21" s="7">
        <v>171</v>
      </c>
      <c r="L21" s="2">
        <v>45</v>
      </c>
      <c r="M21" s="7">
        <v>9</v>
      </c>
      <c r="N21" s="2">
        <v>28</v>
      </c>
      <c r="O21" s="7" t="s">
        <v>109</v>
      </c>
      <c r="P21" s="14">
        <v>52</v>
      </c>
      <c r="Q21" s="7">
        <v>1</v>
      </c>
      <c r="R21" s="2">
        <v>1</v>
      </c>
      <c r="S21" s="7">
        <v>8.4</v>
      </c>
      <c r="T21" s="2">
        <v>78</v>
      </c>
      <c r="U21" s="7">
        <v>283</v>
      </c>
      <c r="V21" s="25">
        <f t="shared" si="1"/>
        <v>9</v>
      </c>
    </row>
    <row r="22" spans="1:22" ht="45" customHeight="1">
      <c r="A22" s="2"/>
      <c r="B22" s="6" t="s">
        <v>110</v>
      </c>
      <c r="C22" s="2"/>
      <c r="D22" s="2" t="s">
        <v>4</v>
      </c>
      <c r="E22" s="6" t="s">
        <v>99</v>
      </c>
      <c r="F22" s="2" t="s">
        <v>31</v>
      </c>
      <c r="G22" s="7">
        <v>48</v>
      </c>
      <c r="H22" s="2">
        <v>46</v>
      </c>
      <c r="I22" s="7">
        <v>20</v>
      </c>
      <c r="J22" s="2">
        <v>50</v>
      </c>
      <c r="K22" s="7">
        <v>190</v>
      </c>
      <c r="L22" s="2">
        <v>60</v>
      </c>
      <c r="M22" s="7">
        <v>19</v>
      </c>
      <c r="N22" s="2">
        <v>52</v>
      </c>
      <c r="O22" s="7" t="s">
        <v>105</v>
      </c>
      <c r="P22" s="14">
        <v>66</v>
      </c>
      <c r="Q22" s="7">
        <v>0</v>
      </c>
      <c r="R22" s="2">
        <v>0</v>
      </c>
      <c r="S22" s="7">
        <v>11.27</v>
      </c>
      <c r="T22" s="2">
        <v>54</v>
      </c>
      <c r="U22" s="7">
        <v>328</v>
      </c>
      <c r="V22" s="25">
        <f t="shared" si="1"/>
        <v>8</v>
      </c>
    </row>
    <row r="23" spans="1:22" ht="56.25" customHeight="1">
      <c r="A23" s="2"/>
      <c r="B23" s="6" t="s">
        <v>119</v>
      </c>
      <c r="C23" s="2" t="s">
        <v>120</v>
      </c>
      <c r="D23" s="2" t="s">
        <v>4</v>
      </c>
      <c r="E23" s="6" t="s">
        <v>121</v>
      </c>
      <c r="F23" s="2" t="s">
        <v>31</v>
      </c>
      <c r="G23" s="7">
        <v>57</v>
      </c>
      <c r="H23" s="2">
        <v>64</v>
      </c>
      <c r="I23" s="7">
        <v>30</v>
      </c>
      <c r="J23" s="2">
        <v>60</v>
      </c>
      <c r="K23" s="7">
        <v>176</v>
      </c>
      <c r="L23" s="2">
        <v>48</v>
      </c>
      <c r="M23" s="7">
        <v>14</v>
      </c>
      <c r="N23" s="2">
        <v>38</v>
      </c>
      <c r="O23" s="7" t="s">
        <v>127</v>
      </c>
      <c r="P23" s="2">
        <v>80</v>
      </c>
      <c r="Q23" s="7">
        <v>8</v>
      </c>
      <c r="R23" s="2">
        <v>8</v>
      </c>
      <c r="S23" s="7">
        <v>11.38</v>
      </c>
      <c r="T23" s="2">
        <v>52</v>
      </c>
      <c r="U23" s="7">
        <v>350</v>
      </c>
      <c r="V23" s="25">
        <f t="shared" si="1"/>
        <v>6</v>
      </c>
    </row>
    <row r="24" spans="1:22" ht="47.25" customHeight="1">
      <c r="A24" s="2"/>
      <c r="B24" s="6" t="s">
        <v>122</v>
      </c>
      <c r="C24" s="2" t="s">
        <v>120</v>
      </c>
      <c r="D24" s="2" t="s">
        <v>4</v>
      </c>
      <c r="E24" s="6" t="s">
        <v>116</v>
      </c>
      <c r="F24" s="2" t="s">
        <v>31</v>
      </c>
      <c r="G24" s="7">
        <v>53</v>
      </c>
      <c r="H24" s="2">
        <v>56</v>
      </c>
      <c r="I24" s="7">
        <v>40</v>
      </c>
      <c r="J24" s="2">
        <v>70</v>
      </c>
      <c r="K24" s="7">
        <v>206</v>
      </c>
      <c r="L24" s="2">
        <v>76</v>
      </c>
      <c r="M24" s="7">
        <v>22</v>
      </c>
      <c r="N24" s="2">
        <v>61</v>
      </c>
      <c r="O24" s="7" t="s">
        <v>128</v>
      </c>
      <c r="P24" s="2">
        <v>70</v>
      </c>
      <c r="Q24" s="7">
        <v>0</v>
      </c>
      <c r="R24" s="2">
        <v>0</v>
      </c>
      <c r="S24" s="7">
        <v>10.45</v>
      </c>
      <c r="T24" s="2">
        <v>59</v>
      </c>
      <c r="U24" s="7">
        <v>392</v>
      </c>
      <c r="V24" s="25">
        <f t="shared" si="1"/>
        <v>1</v>
      </c>
    </row>
    <row r="25" spans="1:22" ht="50.25" customHeight="1">
      <c r="A25" s="2"/>
      <c r="B25" s="6" t="s">
        <v>123</v>
      </c>
      <c r="C25" s="2" t="s">
        <v>120</v>
      </c>
      <c r="D25" s="2" t="s">
        <v>4</v>
      </c>
      <c r="E25" s="6" t="s">
        <v>121</v>
      </c>
      <c r="F25" s="2" t="s">
        <v>31</v>
      </c>
      <c r="G25" s="7">
        <v>56</v>
      </c>
      <c r="H25" s="2">
        <v>62</v>
      </c>
      <c r="I25" s="7">
        <v>25</v>
      </c>
      <c r="J25" s="2">
        <v>55</v>
      </c>
      <c r="K25" s="7">
        <v>181</v>
      </c>
      <c r="L25" s="2">
        <v>51</v>
      </c>
      <c r="M25" s="7">
        <v>13</v>
      </c>
      <c r="N25" s="2">
        <v>36</v>
      </c>
      <c r="O25" s="7" t="s">
        <v>129</v>
      </c>
      <c r="P25" s="2">
        <v>42</v>
      </c>
      <c r="Q25" s="7">
        <v>0</v>
      </c>
      <c r="R25" s="2">
        <v>0</v>
      </c>
      <c r="S25" s="7">
        <v>7.06</v>
      </c>
      <c r="T25" s="2">
        <v>94</v>
      </c>
      <c r="U25" s="7">
        <v>340</v>
      </c>
      <c r="V25" s="25">
        <f t="shared" si="1"/>
        <v>7</v>
      </c>
    </row>
    <row r="26" spans="1:22" ht="53.25" customHeight="1">
      <c r="A26" s="2"/>
      <c r="B26" s="6" t="s">
        <v>146</v>
      </c>
      <c r="C26" s="2" t="s">
        <v>137</v>
      </c>
      <c r="D26" s="2" t="s">
        <v>4</v>
      </c>
      <c r="E26" s="6" t="s">
        <v>138</v>
      </c>
      <c r="F26" s="2" t="s">
        <v>31</v>
      </c>
      <c r="G26" s="7">
        <v>36</v>
      </c>
      <c r="H26" s="2">
        <v>30</v>
      </c>
      <c r="I26" s="7">
        <v>10</v>
      </c>
      <c r="J26" s="2">
        <v>30</v>
      </c>
      <c r="K26" s="7">
        <v>171</v>
      </c>
      <c r="L26" s="2">
        <v>45</v>
      </c>
      <c r="M26" s="7">
        <v>21</v>
      </c>
      <c r="N26" s="2">
        <v>58</v>
      </c>
      <c r="O26" s="7">
        <v>0</v>
      </c>
      <c r="P26" s="2">
        <v>0</v>
      </c>
      <c r="Q26" s="7">
        <v>5</v>
      </c>
      <c r="R26" s="2">
        <v>5</v>
      </c>
      <c r="S26" s="7">
        <v>13.14</v>
      </c>
      <c r="T26" s="2">
        <v>40</v>
      </c>
      <c r="U26" s="7">
        <v>208</v>
      </c>
      <c r="V26" s="25">
        <f t="shared" si="1"/>
        <v>14</v>
      </c>
    </row>
    <row r="27" spans="1:22" ht="48" customHeight="1">
      <c r="A27" s="2"/>
      <c r="B27" s="6" t="s">
        <v>139</v>
      </c>
      <c r="C27" s="2" t="s">
        <v>137</v>
      </c>
      <c r="D27" s="2" t="s">
        <v>4</v>
      </c>
      <c r="E27" s="6" t="s">
        <v>138</v>
      </c>
      <c r="F27" s="2" t="s">
        <v>31</v>
      </c>
      <c r="G27" s="7">
        <v>53</v>
      </c>
      <c r="H27" s="2">
        <v>56</v>
      </c>
      <c r="I27" s="7">
        <v>1</v>
      </c>
      <c r="J27" s="2">
        <v>3</v>
      </c>
      <c r="K27" s="7">
        <v>152</v>
      </c>
      <c r="L27" s="2">
        <v>36</v>
      </c>
      <c r="M27" s="7">
        <v>19</v>
      </c>
      <c r="N27" s="2">
        <v>52</v>
      </c>
      <c r="O27" s="7">
        <v>0</v>
      </c>
      <c r="P27" s="2">
        <v>0</v>
      </c>
      <c r="Q27" s="7">
        <v>0</v>
      </c>
      <c r="R27" s="2">
        <v>0</v>
      </c>
      <c r="S27" s="7">
        <v>14.44</v>
      </c>
      <c r="T27" s="2">
        <v>31</v>
      </c>
      <c r="U27" s="7">
        <v>178</v>
      </c>
      <c r="V27" s="25">
        <f t="shared" si="1"/>
        <v>17</v>
      </c>
    </row>
    <row r="28" spans="1:22" ht="52.5" customHeight="1">
      <c r="A28" s="2"/>
      <c r="B28" s="6" t="s">
        <v>140</v>
      </c>
      <c r="C28" s="2" t="s">
        <v>137</v>
      </c>
      <c r="D28" s="2" t="s">
        <v>4</v>
      </c>
      <c r="E28" s="6" t="s">
        <v>135</v>
      </c>
      <c r="F28" s="2" t="s">
        <v>31</v>
      </c>
      <c r="G28" s="7">
        <v>51</v>
      </c>
      <c r="H28" s="2">
        <v>52</v>
      </c>
      <c r="I28" s="7">
        <v>0</v>
      </c>
      <c r="J28" s="2">
        <v>0</v>
      </c>
      <c r="K28" s="7">
        <v>199</v>
      </c>
      <c r="L28" s="2">
        <v>69</v>
      </c>
      <c r="M28" s="7">
        <v>11</v>
      </c>
      <c r="N28" s="2">
        <v>32</v>
      </c>
      <c r="O28" s="7" t="s">
        <v>142</v>
      </c>
      <c r="P28" s="2">
        <v>28</v>
      </c>
      <c r="Q28" s="7">
        <v>0</v>
      </c>
      <c r="R28" s="2">
        <v>0</v>
      </c>
      <c r="S28" s="7">
        <v>17.38</v>
      </c>
      <c r="T28" s="2">
        <v>17</v>
      </c>
      <c r="U28" s="7">
        <v>198</v>
      </c>
      <c r="V28" s="25">
        <f t="shared" si="1"/>
        <v>15</v>
      </c>
    </row>
    <row r="29" spans="1:22" s="1" customFormat="1"/>
    <row r="30" spans="1:22" s="1" customFormat="1"/>
    <row r="31" spans="1:22" s="1" customFormat="1" ht="15.75">
      <c r="B31" s="10" t="s">
        <v>25</v>
      </c>
      <c r="C31" s="11"/>
      <c r="D31" s="11"/>
      <c r="E31" s="11"/>
      <c r="F31" s="10" t="s">
        <v>144</v>
      </c>
      <c r="G31" s="10"/>
      <c r="H31" s="10"/>
    </row>
    <row r="32" spans="1:22" s="1" customFormat="1" ht="15.75">
      <c r="B32" s="10"/>
      <c r="C32" s="10"/>
      <c r="D32" s="10"/>
      <c r="E32" s="10"/>
      <c r="F32" s="10"/>
      <c r="G32" s="10"/>
      <c r="H32" s="10"/>
    </row>
    <row r="33" spans="2:8" s="1" customFormat="1" ht="15.75">
      <c r="B33" s="10"/>
      <c r="C33" s="10"/>
      <c r="D33" s="10"/>
      <c r="E33" s="10"/>
      <c r="F33" s="10"/>
      <c r="G33" s="10"/>
      <c r="H33" s="10"/>
    </row>
    <row r="34" spans="2:8" s="1" customFormat="1" ht="15.75">
      <c r="B34" s="10" t="s">
        <v>26</v>
      </c>
      <c r="C34" s="11"/>
      <c r="D34" s="11"/>
      <c r="E34" s="11"/>
      <c r="F34" s="10" t="s">
        <v>145</v>
      </c>
      <c r="G34" s="10"/>
      <c r="H34" s="10"/>
    </row>
    <row r="35" spans="2:8" s="1" customFormat="1"/>
    <row r="36" spans="2:8" s="1" customFormat="1"/>
    <row r="37" spans="2:8" s="1" customFormat="1"/>
    <row r="38" spans="2:8" s="1" customFormat="1"/>
    <row r="39" spans="2:8" s="1" customFormat="1"/>
    <row r="40" spans="2:8" s="1" customFormat="1"/>
    <row r="41" spans="2:8" s="1" customFormat="1"/>
    <row r="42" spans="2:8" s="1" customFormat="1"/>
    <row r="43" spans="2:8" s="1" customFormat="1"/>
    <row r="44" spans="2:8" s="1" customFormat="1"/>
    <row r="45" spans="2:8" s="1" customFormat="1"/>
    <row r="46" spans="2:8" s="1" customFormat="1"/>
    <row r="47" spans="2:8" s="1" customFormat="1"/>
    <row r="48" spans="2: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</sheetData>
  <sortState ref="A11:V16">
    <sortCondition descending="1" ref="U11:U16"/>
  </sortState>
  <mergeCells count="19"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  <mergeCell ref="V9:V10"/>
    <mergeCell ref="G9:H9"/>
    <mergeCell ref="I9:J9"/>
    <mergeCell ref="K9:L9"/>
    <mergeCell ref="M9:N9"/>
    <mergeCell ref="O9:P9"/>
  </mergeCells>
  <pageMargins left="0.19685039370078741" right="0.19685039370078741" top="0.74803149606299213" bottom="0.74803149606299213" header="0.31496062992125984" footer="0.31496062992125984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D16:D22</xm:sqref>
        </x14:dataValidation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D23:D28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X145"/>
  <sheetViews>
    <sheetView tabSelected="1" view="pageBreakPreview" topLeftCell="A7" zoomScaleSheetLayoutView="100" workbookViewId="0">
      <selection activeCell="D19" sqref="D19"/>
    </sheetView>
  </sheetViews>
  <sheetFormatPr defaultRowHeight="15"/>
  <cols>
    <col min="1" max="1" width="5.42578125" customWidth="1"/>
    <col min="2" max="2" width="32.28515625" customWidth="1"/>
    <col min="3" max="3" width="13.7109375" customWidth="1"/>
    <col min="4" max="4" width="9.7109375" customWidth="1"/>
    <col min="5" max="5" width="33.42578125" customWidth="1"/>
    <col min="6" max="6" width="13" customWidth="1"/>
    <col min="7" max="7" width="8.28515625" customWidth="1"/>
    <col min="8" max="8" width="4.7109375" customWidth="1"/>
    <col min="9" max="9" width="8.42578125" customWidth="1"/>
    <col min="10" max="10" width="5.425781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20" width="6.28515625" customWidth="1"/>
    <col min="21" max="21" width="8.5703125" customWidth="1"/>
    <col min="22" max="22" width="5.85546875" customWidth="1"/>
    <col min="23" max="23" width="11.7109375" bestFit="1" customWidth="1"/>
  </cols>
  <sheetData>
    <row r="2" spans="1:24" ht="15.75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4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ht="15.75">
      <c r="A4" s="38" t="s">
        <v>23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5.75">
      <c r="A5" s="38" t="s">
        <v>24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1:24" ht="15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5"/>
      <c r="T6" s="15"/>
      <c r="U6" s="5"/>
      <c r="V6" s="5"/>
      <c r="W6" s="5"/>
      <c r="X6" s="5"/>
    </row>
    <row r="7" spans="1:24" ht="15.75">
      <c r="A7" s="4"/>
      <c r="B7" s="4" t="s">
        <v>27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38" t="s">
        <v>28</v>
      </c>
      <c r="Q7" s="38"/>
      <c r="R7" s="38"/>
      <c r="S7" s="15"/>
      <c r="T7" s="15"/>
      <c r="U7" s="38"/>
      <c r="V7" s="38"/>
      <c r="W7" s="38"/>
      <c r="X7" s="4"/>
    </row>
    <row r="8" spans="1:24">
      <c r="A8">
        <f ca="1">A8:Y14</f>
        <v>0</v>
      </c>
    </row>
    <row r="9" spans="1:24" ht="43.5" customHeight="1">
      <c r="A9" s="34" t="s">
        <v>10</v>
      </c>
      <c r="B9" s="34" t="s">
        <v>11</v>
      </c>
      <c r="C9" s="34" t="s">
        <v>0</v>
      </c>
      <c r="D9" s="34" t="s">
        <v>1</v>
      </c>
      <c r="E9" s="34" t="s">
        <v>2</v>
      </c>
      <c r="F9" s="34" t="s">
        <v>3</v>
      </c>
      <c r="G9" s="28" t="s">
        <v>14</v>
      </c>
      <c r="H9" s="28"/>
      <c r="I9" s="28" t="s">
        <v>147</v>
      </c>
      <c r="J9" s="28"/>
      <c r="K9" s="28" t="s">
        <v>16</v>
      </c>
      <c r="L9" s="28"/>
      <c r="M9" s="28" t="s">
        <v>17</v>
      </c>
      <c r="N9" s="28"/>
      <c r="O9" s="28" t="s">
        <v>18</v>
      </c>
      <c r="P9" s="28"/>
      <c r="Q9" s="28" t="s">
        <v>9</v>
      </c>
      <c r="R9" s="28"/>
      <c r="S9" s="16" t="s">
        <v>6</v>
      </c>
      <c r="T9" s="17"/>
      <c r="U9" s="39" t="s">
        <v>148</v>
      </c>
      <c r="V9" s="40"/>
      <c r="W9" s="34" t="s">
        <v>7</v>
      </c>
      <c r="X9" s="34" t="s">
        <v>21</v>
      </c>
    </row>
    <row r="10" spans="1:24" ht="15" customHeight="1">
      <c r="A10" s="35"/>
      <c r="B10" s="35"/>
      <c r="C10" s="35"/>
      <c r="D10" s="35"/>
      <c r="E10" s="35"/>
      <c r="F10" s="35"/>
      <c r="G10" s="26" t="s">
        <v>12</v>
      </c>
      <c r="H10" s="26" t="s">
        <v>13</v>
      </c>
      <c r="I10" s="26" t="s">
        <v>12</v>
      </c>
      <c r="J10" s="26" t="s">
        <v>13</v>
      </c>
      <c r="K10" s="26" t="s">
        <v>12</v>
      </c>
      <c r="L10" s="26" t="s">
        <v>13</v>
      </c>
      <c r="M10" s="26" t="s">
        <v>12</v>
      </c>
      <c r="N10" s="26" t="s">
        <v>13</v>
      </c>
      <c r="O10" s="26" t="s">
        <v>12</v>
      </c>
      <c r="P10" s="26" t="s">
        <v>13</v>
      </c>
      <c r="Q10" s="26" t="s">
        <v>12</v>
      </c>
      <c r="R10" s="26" t="s">
        <v>13</v>
      </c>
      <c r="S10" s="26" t="s">
        <v>12</v>
      </c>
      <c r="T10" s="26" t="s">
        <v>13</v>
      </c>
      <c r="U10" s="26" t="s">
        <v>12</v>
      </c>
      <c r="V10" s="26" t="s">
        <v>13</v>
      </c>
      <c r="W10" s="35"/>
      <c r="X10" s="35"/>
    </row>
    <row r="11" spans="1:24" ht="40.5" customHeight="1">
      <c r="A11" s="18">
        <v>1</v>
      </c>
      <c r="B11" s="19" t="s">
        <v>34</v>
      </c>
      <c r="C11" s="18" t="s">
        <v>35</v>
      </c>
      <c r="D11" s="18" t="s">
        <v>5</v>
      </c>
      <c r="E11" s="19" t="s">
        <v>33</v>
      </c>
      <c r="F11" s="18" t="s">
        <v>31</v>
      </c>
      <c r="G11" s="20">
        <v>46</v>
      </c>
      <c r="H11" s="18">
        <v>36</v>
      </c>
      <c r="I11" s="20">
        <v>13</v>
      </c>
      <c r="J11" s="18">
        <v>13</v>
      </c>
      <c r="K11" s="20">
        <v>184</v>
      </c>
      <c r="L11" s="18">
        <v>42</v>
      </c>
      <c r="M11" s="20">
        <v>5</v>
      </c>
      <c r="N11" s="18">
        <v>25</v>
      </c>
      <c r="O11" s="20" t="s">
        <v>45</v>
      </c>
      <c r="P11" s="18">
        <v>17</v>
      </c>
      <c r="Q11" s="20">
        <v>1</v>
      </c>
      <c r="R11" s="18">
        <v>1</v>
      </c>
      <c r="S11" s="20"/>
      <c r="T11" s="18">
        <v>0</v>
      </c>
      <c r="U11" s="20">
        <v>7.38</v>
      </c>
      <c r="V11" s="18">
        <v>82</v>
      </c>
      <c r="W11" s="20">
        <v>216</v>
      </c>
      <c r="X11" s="20">
        <f t="shared" ref="X11:X28" si="0">RANK(W11,$W$11:$W$28,0)</f>
        <v>16</v>
      </c>
    </row>
    <row r="12" spans="1:24" ht="40.5" customHeight="1">
      <c r="A12" s="18">
        <v>2</v>
      </c>
      <c r="B12" s="19" t="s">
        <v>36</v>
      </c>
      <c r="C12" s="18" t="s">
        <v>37</v>
      </c>
      <c r="D12" s="18" t="s">
        <v>5</v>
      </c>
      <c r="E12" s="19" t="s">
        <v>38</v>
      </c>
      <c r="F12" s="18" t="s">
        <v>31</v>
      </c>
      <c r="G12" s="20">
        <v>56</v>
      </c>
      <c r="H12" s="18">
        <v>52</v>
      </c>
      <c r="I12" s="20">
        <v>31</v>
      </c>
      <c r="J12" s="18">
        <v>31</v>
      </c>
      <c r="K12" s="20">
        <v>170</v>
      </c>
      <c r="L12" s="18">
        <v>35</v>
      </c>
      <c r="M12" s="20">
        <v>15</v>
      </c>
      <c r="N12" s="18">
        <v>55</v>
      </c>
      <c r="O12" s="20" t="s">
        <v>46</v>
      </c>
      <c r="P12" s="18">
        <v>37</v>
      </c>
      <c r="Q12" s="20">
        <v>0</v>
      </c>
      <c r="R12" s="18">
        <v>0</v>
      </c>
      <c r="S12" s="20"/>
      <c r="T12" s="18">
        <v>0</v>
      </c>
      <c r="U12" s="20">
        <v>8.02</v>
      </c>
      <c r="V12" s="18">
        <v>78</v>
      </c>
      <c r="W12" s="20">
        <v>288</v>
      </c>
      <c r="X12" s="20">
        <f t="shared" si="0"/>
        <v>9</v>
      </c>
    </row>
    <row r="13" spans="1:24" ht="36" customHeight="1">
      <c r="A13" s="18">
        <v>3</v>
      </c>
      <c r="B13" s="19" t="s">
        <v>40</v>
      </c>
      <c r="C13" s="18" t="s">
        <v>41</v>
      </c>
      <c r="D13" s="18" t="s">
        <v>4</v>
      </c>
      <c r="E13" s="19" t="s">
        <v>42</v>
      </c>
      <c r="F13" s="18" t="s">
        <v>31</v>
      </c>
      <c r="G13" s="20">
        <v>52</v>
      </c>
      <c r="H13" s="18">
        <v>44</v>
      </c>
      <c r="I13" s="20">
        <v>60</v>
      </c>
      <c r="J13" s="18">
        <v>50</v>
      </c>
      <c r="K13" s="20">
        <v>180</v>
      </c>
      <c r="L13" s="18">
        <v>40</v>
      </c>
      <c r="M13" s="20">
        <v>14</v>
      </c>
      <c r="N13" s="18">
        <v>52</v>
      </c>
      <c r="O13" s="20">
        <v>0</v>
      </c>
      <c r="P13" s="18">
        <v>0</v>
      </c>
      <c r="Q13" s="20">
        <v>2</v>
      </c>
      <c r="R13" s="18">
        <v>2</v>
      </c>
      <c r="S13" s="20"/>
      <c r="T13" s="18">
        <v>0</v>
      </c>
      <c r="U13" s="20">
        <v>15.02</v>
      </c>
      <c r="V13" s="18">
        <v>22</v>
      </c>
      <c r="W13" s="20">
        <v>210</v>
      </c>
      <c r="X13" s="20">
        <f t="shared" si="0"/>
        <v>17</v>
      </c>
    </row>
    <row r="14" spans="1:24" ht="39" customHeight="1">
      <c r="A14" s="18">
        <v>4</v>
      </c>
      <c r="B14" s="19" t="s">
        <v>43</v>
      </c>
      <c r="C14" s="18" t="s">
        <v>44</v>
      </c>
      <c r="D14" s="18" t="s">
        <v>5</v>
      </c>
      <c r="E14" s="19" t="s">
        <v>42</v>
      </c>
      <c r="F14" s="18" t="s">
        <v>31</v>
      </c>
      <c r="G14" s="20">
        <v>63</v>
      </c>
      <c r="H14" s="18">
        <v>66</v>
      </c>
      <c r="I14" s="20">
        <v>46</v>
      </c>
      <c r="J14" s="18">
        <v>43</v>
      </c>
      <c r="K14" s="20">
        <v>215</v>
      </c>
      <c r="L14" s="18">
        <v>57</v>
      </c>
      <c r="M14" s="20">
        <v>15</v>
      </c>
      <c r="N14" s="18">
        <v>55</v>
      </c>
      <c r="O14" s="20" t="s">
        <v>47</v>
      </c>
      <c r="P14" s="18">
        <v>50</v>
      </c>
      <c r="Q14" s="20">
        <v>15</v>
      </c>
      <c r="R14" s="18">
        <v>20</v>
      </c>
      <c r="S14" s="20"/>
      <c r="T14" s="18">
        <v>0</v>
      </c>
      <c r="U14" s="20">
        <v>10.41</v>
      </c>
      <c r="V14" s="18">
        <v>54</v>
      </c>
      <c r="W14" s="20">
        <v>345</v>
      </c>
      <c r="X14" s="20">
        <f t="shared" si="0"/>
        <v>4</v>
      </c>
    </row>
    <row r="15" spans="1:24" ht="39.75" customHeight="1">
      <c r="A15" s="18">
        <v>5</v>
      </c>
      <c r="B15" s="19" t="s">
        <v>52</v>
      </c>
      <c r="C15" s="18" t="s">
        <v>53</v>
      </c>
      <c r="D15" s="18" t="s">
        <v>5</v>
      </c>
      <c r="E15" s="19" t="s">
        <v>54</v>
      </c>
      <c r="F15" s="18" t="s">
        <v>31</v>
      </c>
      <c r="G15" s="20">
        <v>73</v>
      </c>
      <c r="H15" s="18">
        <v>86</v>
      </c>
      <c r="I15" s="20"/>
      <c r="J15" s="18">
        <v>0</v>
      </c>
      <c r="K15" s="20">
        <v>196</v>
      </c>
      <c r="L15" s="18">
        <v>48</v>
      </c>
      <c r="M15" s="20">
        <v>17</v>
      </c>
      <c r="N15" s="18">
        <v>61</v>
      </c>
      <c r="O15" s="20" t="s">
        <v>67</v>
      </c>
      <c r="P15" s="18">
        <v>98</v>
      </c>
      <c r="Q15" s="20">
        <v>13</v>
      </c>
      <c r="R15" s="18">
        <v>16</v>
      </c>
      <c r="S15" s="20">
        <v>16</v>
      </c>
      <c r="T15" s="18">
        <v>55</v>
      </c>
      <c r="U15" s="20">
        <v>8.0299999999999994</v>
      </c>
      <c r="V15" s="18">
        <v>77</v>
      </c>
      <c r="W15" s="20">
        <v>441</v>
      </c>
      <c r="X15" s="20">
        <f t="shared" si="0"/>
        <v>1</v>
      </c>
    </row>
    <row r="16" spans="1:24" ht="36.75" customHeight="1">
      <c r="A16" s="18">
        <v>6</v>
      </c>
      <c r="B16" s="19" t="s">
        <v>55</v>
      </c>
      <c r="C16" s="18" t="s">
        <v>56</v>
      </c>
      <c r="D16" s="18" t="s">
        <v>5</v>
      </c>
      <c r="E16" s="19" t="s">
        <v>57</v>
      </c>
      <c r="F16" s="18" t="s">
        <v>31</v>
      </c>
      <c r="G16" s="20">
        <v>68</v>
      </c>
      <c r="H16" s="18">
        <v>76</v>
      </c>
      <c r="I16" s="20"/>
      <c r="J16" s="18">
        <v>0</v>
      </c>
      <c r="K16" s="20">
        <v>215</v>
      </c>
      <c r="L16" s="18">
        <v>57</v>
      </c>
      <c r="M16" s="20">
        <v>13</v>
      </c>
      <c r="N16" s="18">
        <v>49</v>
      </c>
      <c r="O16" s="20" t="s">
        <v>68</v>
      </c>
      <c r="P16" s="18">
        <v>52</v>
      </c>
      <c r="Q16" s="20">
        <v>7</v>
      </c>
      <c r="R16" s="18">
        <v>7</v>
      </c>
      <c r="S16" s="20">
        <v>5</v>
      </c>
      <c r="T16" s="18">
        <v>18</v>
      </c>
      <c r="U16" s="20">
        <v>6.07</v>
      </c>
      <c r="V16" s="18">
        <v>98</v>
      </c>
      <c r="W16" s="20">
        <v>357</v>
      </c>
      <c r="X16" s="20">
        <f t="shared" si="0"/>
        <v>3</v>
      </c>
    </row>
    <row r="17" spans="1:24" ht="37.5" customHeight="1">
      <c r="A17" s="18">
        <v>7</v>
      </c>
      <c r="B17" s="19" t="s">
        <v>58</v>
      </c>
      <c r="C17" s="18" t="s">
        <v>59</v>
      </c>
      <c r="D17" s="18" t="s">
        <v>5</v>
      </c>
      <c r="E17" s="19" t="s">
        <v>60</v>
      </c>
      <c r="F17" s="18" t="s">
        <v>31</v>
      </c>
      <c r="G17" s="20">
        <v>63</v>
      </c>
      <c r="H17" s="18">
        <v>66</v>
      </c>
      <c r="I17" s="20"/>
      <c r="J17" s="18">
        <v>0</v>
      </c>
      <c r="K17" s="20">
        <v>214</v>
      </c>
      <c r="L17" s="18">
        <v>57</v>
      </c>
      <c r="M17" s="20">
        <v>15</v>
      </c>
      <c r="N17" s="18">
        <v>55</v>
      </c>
      <c r="O17" s="20" t="s">
        <v>69</v>
      </c>
      <c r="P17" s="18">
        <v>73</v>
      </c>
      <c r="Q17" s="20">
        <v>9</v>
      </c>
      <c r="R17" s="18">
        <v>9</v>
      </c>
      <c r="S17" s="20">
        <v>12</v>
      </c>
      <c r="T17" s="18">
        <v>43</v>
      </c>
      <c r="U17" s="20">
        <v>12.4</v>
      </c>
      <c r="V17" s="18">
        <v>40</v>
      </c>
      <c r="W17" s="20">
        <v>343</v>
      </c>
      <c r="X17" s="20">
        <f t="shared" si="0"/>
        <v>5</v>
      </c>
    </row>
    <row r="18" spans="1:24" ht="38.25" customHeight="1">
      <c r="A18" s="18">
        <v>8</v>
      </c>
      <c r="B18" s="19" t="s">
        <v>72</v>
      </c>
      <c r="C18" s="18" t="s">
        <v>73</v>
      </c>
      <c r="D18" s="18" t="s">
        <v>5</v>
      </c>
      <c r="E18" s="19" t="s">
        <v>149</v>
      </c>
      <c r="F18" s="18" t="s">
        <v>31</v>
      </c>
      <c r="G18" s="20">
        <v>63</v>
      </c>
      <c r="H18" s="18">
        <v>66</v>
      </c>
      <c r="I18" s="20"/>
      <c r="J18" s="18">
        <v>0</v>
      </c>
      <c r="K18" s="20">
        <v>215</v>
      </c>
      <c r="L18" s="18">
        <v>57</v>
      </c>
      <c r="M18" s="20">
        <v>12</v>
      </c>
      <c r="N18" s="18">
        <v>46</v>
      </c>
      <c r="O18" s="20" t="s">
        <v>88</v>
      </c>
      <c r="P18" s="18">
        <v>88</v>
      </c>
      <c r="Q18" s="20">
        <v>0</v>
      </c>
      <c r="R18" s="18">
        <v>0</v>
      </c>
      <c r="S18" s="20">
        <v>12</v>
      </c>
      <c r="T18" s="18">
        <v>43</v>
      </c>
      <c r="U18" s="20">
        <v>8.23</v>
      </c>
      <c r="V18" s="18">
        <v>74</v>
      </c>
      <c r="W18" s="20">
        <v>374</v>
      </c>
      <c r="X18" s="20">
        <f t="shared" si="0"/>
        <v>2</v>
      </c>
    </row>
    <row r="19" spans="1:24" ht="37.5" customHeight="1">
      <c r="A19" s="18">
        <v>9</v>
      </c>
      <c r="B19" s="19" t="s">
        <v>75</v>
      </c>
      <c r="C19" s="18" t="s">
        <v>76</v>
      </c>
      <c r="D19" s="18" t="s">
        <v>5</v>
      </c>
      <c r="E19" s="19" t="s">
        <v>79</v>
      </c>
      <c r="F19" s="18" t="s">
        <v>31</v>
      </c>
      <c r="G19" s="20">
        <v>72</v>
      </c>
      <c r="H19" s="18">
        <v>84</v>
      </c>
      <c r="I19" s="20"/>
      <c r="J19" s="18">
        <v>0</v>
      </c>
      <c r="K19" s="20">
        <v>162</v>
      </c>
      <c r="L19" s="18">
        <v>31</v>
      </c>
      <c r="M19" s="20">
        <v>12</v>
      </c>
      <c r="N19" s="18">
        <v>46</v>
      </c>
      <c r="O19" s="20" t="s">
        <v>89</v>
      </c>
      <c r="P19" s="18">
        <v>32</v>
      </c>
      <c r="Q19" s="20">
        <v>8</v>
      </c>
      <c r="R19" s="18">
        <v>8</v>
      </c>
      <c r="S19" s="20">
        <v>11</v>
      </c>
      <c r="T19" s="18">
        <v>40</v>
      </c>
      <c r="U19" s="20">
        <v>7.02</v>
      </c>
      <c r="V19" s="18">
        <v>88</v>
      </c>
      <c r="W19" s="20">
        <v>329</v>
      </c>
      <c r="X19" s="20">
        <f t="shared" si="0"/>
        <v>6</v>
      </c>
    </row>
    <row r="20" spans="1:24" ht="54" customHeight="1">
      <c r="A20" s="18">
        <v>10</v>
      </c>
      <c r="B20" s="19" t="s">
        <v>77</v>
      </c>
      <c r="C20" s="18" t="s">
        <v>78</v>
      </c>
      <c r="D20" s="18" t="s">
        <v>5</v>
      </c>
      <c r="E20" s="19" t="s">
        <v>83</v>
      </c>
      <c r="F20" s="18" t="s">
        <v>31</v>
      </c>
      <c r="G20" s="20">
        <v>59</v>
      </c>
      <c r="H20" s="18">
        <v>58</v>
      </c>
      <c r="I20" s="20"/>
      <c r="J20" s="18">
        <v>0</v>
      </c>
      <c r="K20" s="20">
        <v>188</v>
      </c>
      <c r="L20" s="18">
        <v>44</v>
      </c>
      <c r="M20" s="20">
        <v>12</v>
      </c>
      <c r="N20" s="18">
        <v>46</v>
      </c>
      <c r="O20" s="20" t="s">
        <v>90</v>
      </c>
      <c r="P20" s="18">
        <v>48</v>
      </c>
      <c r="Q20" s="20">
        <v>11</v>
      </c>
      <c r="R20" s="18">
        <v>12</v>
      </c>
      <c r="S20" s="20">
        <v>10</v>
      </c>
      <c r="T20" s="18">
        <v>37</v>
      </c>
      <c r="U20" s="20">
        <v>10.58</v>
      </c>
      <c r="V20" s="18">
        <v>52</v>
      </c>
      <c r="W20" s="20">
        <v>297</v>
      </c>
      <c r="X20" s="20">
        <f t="shared" si="0"/>
        <v>7</v>
      </c>
    </row>
    <row r="21" spans="1:24" ht="36.75" customHeight="1">
      <c r="A21" s="18">
        <v>11</v>
      </c>
      <c r="B21" s="21" t="s">
        <v>94</v>
      </c>
      <c r="C21" s="22"/>
      <c r="D21" s="18" t="s">
        <v>5</v>
      </c>
      <c r="E21" s="19" t="s">
        <v>99</v>
      </c>
      <c r="F21" s="18" t="s">
        <v>31</v>
      </c>
      <c r="G21" s="20">
        <v>56</v>
      </c>
      <c r="H21" s="18">
        <v>52</v>
      </c>
      <c r="I21" s="20">
        <v>34</v>
      </c>
      <c r="J21" s="18">
        <v>34</v>
      </c>
      <c r="K21" s="20">
        <v>206</v>
      </c>
      <c r="L21" s="18">
        <v>53</v>
      </c>
      <c r="M21" s="20">
        <v>2</v>
      </c>
      <c r="N21" s="18">
        <v>16</v>
      </c>
      <c r="O21" s="20" t="s">
        <v>105</v>
      </c>
      <c r="P21" s="27">
        <v>59</v>
      </c>
      <c r="Q21" s="20">
        <v>0</v>
      </c>
      <c r="R21" s="20">
        <v>0</v>
      </c>
      <c r="S21" s="18"/>
      <c r="T21" s="18">
        <v>0</v>
      </c>
      <c r="U21" s="20">
        <v>14.36</v>
      </c>
      <c r="V21" s="18">
        <v>25</v>
      </c>
      <c r="W21" s="20">
        <f t="shared" ref="W21:W27" si="1">V21+R21+P21+N21+L21+J21+H21</f>
        <v>239</v>
      </c>
      <c r="X21" s="20">
        <f t="shared" si="0"/>
        <v>14</v>
      </c>
    </row>
    <row r="22" spans="1:24" ht="38.25" customHeight="1">
      <c r="A22" s="18">
        <v>12</v>
      </c>
      <c r="B22" s="21" t="s">
        <v>95</v>
      </c>
      <c r="C22" s="22" t="s">
        <v>96</v>
      </c>
      <c r="D22" s="18" t="s">
        <v>5</v>
      </c>
      <c r="E22" s="19" t="s">
        <v>99</v>
      </c>
      <c r="F22" s="18" t="s">
        <v>31</v>
      </c>
      <c r="G22" s="20">
        <v>57</v>
      </c>
      <c r="H22" s="18">
        <v>54</v>
      </c>
      <c r="I22" s="20">
        <v>25</v>
      </c>
      <c r="J22" s="18">
        <v>25</v>
      </c>
      <c r="K22" s="20">
        <v>216</v>
      </c>
      <c r="L22" s="18">
        <v>58</v>
      </c>
      <c r="M22" s="20">
        <v>9</v>
      </c>
      <c r="N22" s="18">
        <v>37</v>
      </c>
      <c r="O22" s="20" t="s">
        <v>106</v>
      </c>
      <c r="P22" s="27">
        <v>49</v>
      </c>
      <c r="Q22" s="20">
        <v>0</v>
      </c>
      <c r="R22" s="20">
        <v>0</v>
      </c>
      <c r="S22" s="18"/>
      <c r="T22" s="18">
        <v>0</v>
      </c>
      <c r="U22" s="20">
        <v>13.4</v>
      </c>
      <c r="V22" s="18">
        <v>32</v>
      </c>
      <c r="W22" s="20">
        <f t="shared" si="1"/>
        <v>255</v>
      </c>
      <c r="X22" s="20">
        <f t="shared" si="0"/>
        <v>12</v>
      </c>
    </row>
    <row r="23" spans="1:24" ht="35.25" customHeight="1">
      <c r="A23" s="18">
        <v>13</v>
      </c>
      <c r="B23" s="19" t="s">
        <v>111</v>
      </c>
      <c r="C23" s="18" t="s">
        <v>112</v>
      </c>
      <c r="D23" s="18" t="s">
        <v>5</v>
      </c>
      <c r="E23" s="19" t="s">
        <v>113</v>
      </c>
      <c r="F23" s="18" t="s">
        <v>31</v>
      </c>
      <c r="G23" s="20">
        <v>52</v>
      </c>
      <c r="H23" s="18">
        <v>44</v>
      </c>
      <c r="I23" s="20"/>
      <c r="J23" s="18">
        <v>0</v>
      </c>
      <c r="K23" s="20">
        <v>183</v>
      </c>
      <c r="L23" s="18">
        <v>41</v>
      </c>
      <c r="M23" s="20">
        <v>11</v>
      </c>
      <c r="N23" s="18">
        <v>43</v>
      </c>
      <c r="O23" s="20" t="s">
        <v>124</v>
      </c>
      <c r="P23" s="18">
        <v>46</v>
      </c>
      <c r="Q23" s="20">
        <v>0</v>
      </c>
      <c r="R23" s="18">
        <v>0</v>
      </c>
      <c r="S23" s="20">
        <v>5</v>
      </c>
      <c r="T23" s="18">
        <v>18</v>
      </c>
      <c r="U23" s="20">
        <v>9.11</v>
      </c>
      <c r="V23" s="18">
        <v>67</v>
      </c>
      <c r="W23" s="20">
        <v>259</v>
      </c>
      <c r="X23" s="20">
        <f t="shared" si="0"/>
        <v>11</v>
      </c>
    </row>
    <row r="24" spans="1:24" ht="24.95" customHeight="1">
      <c r="A24" s="18">
        <v>14</v>
      </c>
      <c r="B24" s="19" t="s">
        <v>114</v>
      </c>
      <c r="C24" s="18" t="s">
        <v>115</v>
      </c>
      <c r="D24" s="18" t="s">
        <v>5</v>
      </c>
      <c r="E24" s="19" t="s">
        <v>116</v>
      </c>
      <c r="F24" s="18" t="s">
        <v>31</v>
      </c>
      <c r="G24" s="20">
        <v>56</v>
      </c>
      <c r="H24" s="18">
        <v>52</v>
      </c>
      <c r="I24" s="20">
        <v>11</v>
      </c>
      <c r="J24" s="18">
        <v>11</v>
      </c>
      <c r="K24" s="20">
        <v>178</v>
      </c>
      <c r="L24" s="18">
        <v>39</v>
      </c>
      <c r="M24" s="20">
        <v>5</v>
      </c>
      <c r="N24" s="18">
        <v>25</v>
      </c>
      <c r="O24" s="20" t="s">
        <v>125</v>
      </c>
      <c r="P24" s="18">
        <v>40</v>
      </c>
      <c r="Q24" s="20">
        <v>0</v>
      </c>
      <c r="R24" s="18">
        <v>0</v>
      </c>
      <c r="S24" s="20"/>
      <c r="T24" s="18"/>
      <c r="U24" s="20">
        <v>7.31</v>
      </c>
      <c r="V24" s="18">
        <v>83</v>
      </c>
      <c r="W24" s="20">
        <f t="shared" si="1"/>
        <v>250</v>
      </c>
      <c r="X24" s="20">
        <f t="shared" si="0"/>
        <v>13</v>
      </c>
    </row>
    <row r="25" spans="1:24" ht="29.25" customHeight="1">
      <c r="A25" s="18">
        <v>15</v>
      </c>
      <c r="B25" s="19" t="s">
        <v>117</v>
      </c>
      <c r="C25" s="18" t="s">
        <v>118</v>
      </c>
      <c r="D25" s="18" t="s">
        <v>5</v>
      </c>
      <c r="E25" s="19" t="s">
        <v>116</v>
      </c>
      <c r="F25" s="18" t="s">
        <v>31</v>
      </c>
      <c r="G25" s="20">
        <v>51</v>
      </c>
      <c r="H25" s="18">
        <v>42</v>
      </c>
      <c r="I25" s="20">
        <v>20</v>
      </c>
      <c r="J25" s="18">
        <v>20</v>
      </c>
      <c r="K25" s="20">
        <v>180</v>
      </c>
      <c r="L25" s="18">
        <v>40</v>
      </c>
      <c r="M25" s="20">
        <v>4</v>
      </c>
      <c r="N25" s="18">
        <v>22</v>
      </c>
      <c r="O25" s="20" t="s">
        <v>126</v>
      </c>
      <c r="P25" s="18">
        <v>77</v>
      </c>
      <c r="Q25" s="20">
        <v>2</v>
      </c>
      <c r="R25" s="18">
        <v>2</v>
      </c>
      <c r="S25" s="20"/>
      <c r="T25" s="18"/>
      <c r="U25" s="20">
        <v>7.33</v>
      </c>
      <c r="V25" s="18">
        <v>82</v>
      </c>
      <c r="W25" s="20">
        <f t="shared" si="1"/>
        <v>285</v>
      </c>
      <c r="X25" s="20">
        <f t="shared" si="0"/>
        <v>10</v>
      </c>
    </row>
    <row r="26" spans="1:24" ht="46.5" customHeight="1">
      <c r="A26" s="18">
        <v>16</v>
      </c>
      <c r="B26" s="19" t="s">
        <v>130</v>
      </c>
      <c r="C26" s="18" t="s">
        <v>131</v>
      </c>
      <c r="D26" s="18" t="s">
        <v>5</v>
      </c>
      <c r="E26" s="19" t="s">
        <v>132</v>
      </c>
      <c r="F26" s="18" t="s">
        <v>31</v>
      </c>
      <c r="G26" s="20">
        <v>57</v>
      </c>
      <c r="H26" s="18">
        <v>54</v>
      </c>
      <c r="I26" s="20"/>
      <c r="J26" s="18">
        <v>0</v>
      </c>
      <c r="K26" s="20">
        <v>193</v>
      </c>
      <c r="L26" s="18">
        <v>46</v>
      </c>
      <c r="M26" s="20">
        <v>11</v>
      </c>
      <c r="N26" s="18">
        <v>43</v>
      </c>
      <c r="O26" s="20">
        <v>0</v>
      </c>
      <c r="P26" s="18">
        <v>0</v>
      </c>
      <c r="Q26" s="20">
        <v>0</v>
      </c>
      <c r="R26" s="18">
        <v>0</v>
      </c>
      <c r="S26" s="20">
        <v>7</v>
      </c>
      <c r="T26" s="18">
        <v>26</v>
      </c>
      <c r="U26" s="20">
        <v>9.43</v>
      </c>
      <c r="V26" s="18">
        <v>62</v>
      </c>
      <c r="W26" s="20">
        <v>231</v>
      </c>
      <c r="X26" s="20">
        <f t="shared" si="0"/>
        <v>15</v>
      </c>
    </row>
    <row r="27" spans="1:24" ht="48.75" customHeight="1">
      <c r="A27" s="18">
        <v>17</v>
      </c>
      <c r="B27" s="19" t="s">
        <v>133</v>
      </c>
      <c r="C27" s="18" t="s">
        <v>134</v>
      </c>
      <c r="D27" s="18" t="s">
        <v>5</v>
      </c>
      <c r="E27" s="19" t="s">
        <v>135</v>
      </c>
      <c r="F27" s="18" t="s">
        <v>31</v>
      </c>
      <c r="G27" s="20">
        <v>39</v>
      </c>
      <c r="H27" s="18">
        <v>29</v>
      </c>
      <c r="I27" s="20">
        <v>40</v>
      </c>
      <c r="J27" s="18">
        <v>40</v>
      </c>
      <c r="K27" s="20">
        <v>190</v>
      </c>
      <c r="L27" s="18">
        <v>45</v>
      </c>
      <c r="M27" s="20">
        <v>4</v>
      </c>
      <c r="N27" s="18">
        <v>22</v>
      </c>
      <c r="O27" s="20" t="s">
        <v>141</v>
      </c>
      <c r="P27" s="18">
        <v>43</v>
      </c>
      <c r="Q27" s="20">
        <v>16</v>
      </c>
      <c r="R27" s="18">
        <v>22</v>
      </c>
      <c r="S27" s="20"/>
      <c r="T27" s="18">
        <v>0</v>
      </c>
      <c r="U27" s="20">
        <v>6.29</v>
      </c>
      <c r="V27" s="18">
        <v>94</v>
      </c>
      <c r="W27" s="20">
        <f t="shared" si="1"/>
        <v>295</v>
      </c>
      <c r="X27" s="20">
        <f t="shared" si="0"/>
        <v>8</v>
      </c>
    </row>
    <row r="28" spans="1:24" ht="39" customHeight="1">
      <c r="A28" s="18">
        <v>18</v>
      </c>
      <c r="B28" s="19" t="s">
        <v>136</v>
      </c>
      <c r="C28" s="18" t="s">
        <v>134</v>
      </c>
      <c r="D28" s="18" t="s">
        <v>5</v>
      </c>
      <c r="E28" s="19" t="s">
        <v>135</v>
      </c>
      <c r="F28" s="18" t="s">
        <v>31</v>
      </c>
      <c r="G28" s="20">
        <v>61</v>
      </c>
      <c r="H28" s="18">
        <v>62</v>
      </c>
      <c r="I28" s="20"/>
      <c r="J28" s="18">
        <v>0</v>
      </c>
      <c r="K28" s="20">
        <v>195</v>
      </c>
      <c r="L28" s="18">
        <v>47</v>
      </c>
      <c r="M28" s="20">
        <v>3</v>
      </c>
      <c r="N28" s="18">
        <v>19</v>
      </c>
      <c r="O28" s="20">
        <v>0</v>
      </c>
      <c r="P28" s="18">
        <v>0</v>
      </c>
      <c r="Q28" s="20">
        <v>0</v>
      </c>
      <c r="R28" s="18">
        <v>0</v>
      </c>
      <c r="S28" s="20">
        <v>1</v>
      </c>
      <c r="T28" s="18">
        <v>2</v>
      </c>
      <c r="U28" s="20">
        <v>8.58</v>
      </c>
      <c r="V28" s="18">
        <v>68</v>
      </c>
      <c r="W28" s="20">
        <v>198</v>
      </c>
      <c r="X28" s="20">
        <f t="shared" si="0"/>
        <v>18</v>
      </c>
    </row>
    <row r="29" spans="1:24" s="1" customFormat="1" ht="15.75">
      <c r="A29" s="23"/>
      <c r="B29" s="10" t="s">
        <v>25</v>
      </c>
      <c r="C29" s="11"/>
      <c r="D29" s="11"/>
      <c r="E29" s="11"/>
      <c r="F29" s="10" t="s">
        <v>144</v>
      </c>
      <c r="G29" s="10"/>
      <c r="H29" s="10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1:24" s="1" customFormat="1" ht="15.75">
      <c r="A30" s="23"/>
      <c r="B30" s="10"/>
      <c r="C30" s="10"/>
      <c r="D30" s="10"/>
      <c r="E30" s="10"/>
      <c r="F30" s="10"/>
      <c r="G30" s="10"/>
      <c r="H30" s="10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4" s="1" customFormat="1" ht="15.75">
      <c r="A31" s="23"/>
      <c r="B31" s="10" t="s">
        <v>26</v>
      </c>
      <c r="C31" s="11"/>
      <c r="D31" s="11"/>
      <c r="E31" s="11"/>
      <c r="F31" s="10" t="s">
        <v>145</v>
      </c>
      <c r="G31" s="10"/>
      <c r="H31" s="10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</row>
    <row r="32" spans="1:24" s="1" customFormat="1" ht="15.75">
      <c r="A32" s="23"/>
      <c r="H32" s="10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</row>
    <row r="33" spans="1:22" s="1" customFormat="1">
      <c r="A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s="1" customForma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s="1" customForma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s="1" customForma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22" s="1" customForma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22" s="1" customForma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22" s="1" customForma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spans="1:22" s="1" customForma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spans="1:22" s="1" customForma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spans="1:22" s="1" customForma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spans="1:22" s="1" customForma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s="1" customForma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s="1" customForma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2" s="1" customForma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2" s="1" customForma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2" s="1" customForma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s="1" customForma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s="1" customForma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s="1" customForma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s="1" customFormat="1"/>
    <row r="53" spans="1:22" s="1" customFormat="1"/>
    <row r="54" spans="1:22" s="1" customFormat="1"/>
    <row r="55" spans="1:22" s="1" customFormat="1"/>
    <row r="56" spans="1:22" s="1" customFormat="1"/>
    <row r="57" spans="1:22" s="1" customFormat="1"/>
    <row r="58" spans="1:22" s="1" customFormat="1"/>
    <row r="59" spans="1:22" s="1" customFormat="1"/>
    <row r="60" spans="1:22" s="1" customFormat="1"/>
    <row r="61" spans="1:22" s="1" customFormat="1"/>
    <row r="62" spans="1:22" s="1" customFormat="1"/>
    <row r="63" spans="1:22" s="1" customFormat="1"/>
    <row r="64" spans="1:22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</sheetData>
  <sortState ref="A11:X33">
    <sortCondition descending="1" ref="W11:W33"/>
  </sortState>
  <mergeCells count="20">
    <mergeCell ref="A2:X2"/>
    <mergeCell ref="A4:X4"/>
    <mergeCell ref="A5:X5"/>
    <mergeCell ref="U7:W7"/>
    <mergeCell ref="A9:A10"/>
    <mergeCell ref="B9:B10"/>
    <mergeCell ref="C9:C10"/>
    <mergeCell ref="D9:D10"/>
    <mergeCell ref="E9:E10"/>
    <mergeCell ref="F9:F10"/>
    <mergeCell ref="Q9:R9"/>
    <mergeCell ref="U9:V9"/>
    <mergeCell ref="W9:W10"/>
    <mergeCell ref="X9:X10"/>
    <mergeCell ref="G9:H9"/>
    <mergeCell ref="I9:J9"/>
    <mergeCell ref="P7:R7"/>
    <mergeCell ref="K9:L9"/>
    <mergeCell ref="M9:N9"/>
    <mergeCell ref="O9:P9"/>
  </mergeCells>
  <pageMargins left="0.15748031496062992" right="0.13" top="0.74803149606299213" bottom="0.74803149606299213" header="0.31496062992125984" footer="0.31496062992125984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D23:D25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Командный зачёт</vt:lpstr>
      <vt:lpstr>Девушки</vt:lpstr>
      <vt:lpstr>Юноши</vt:lpstr>
      <vt:lpstr>Девушки!Область_печати</vt:lpstr>
      <vt:lpstr>'Командный зачёт'!Область_печати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2016-04-04T04:25:13Z</dcterms:modified>
</cp:coreProperties>
</file>