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30"/>
  </bookViews>
  <sheets>
    <sheet name="Командный зачёт" sheetId="1" r:id="rId1"/>
    <sheet name="Девушки" sheetId="2" r:id="rId2"/>
    <sheet name="Юноши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1">Девушки!$A$1:$V$21</definedName>
    <definedName name="_xlnm.Print_Area" localSheetId="0">'Командный зачёт'!$A$1:$AA$43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5" i="1" l="1"/>
  <c r="Y36" i="1"/>
  <c r="U27" i="3" l="1"/>
  <c r="U29" i="3"/>
  <c r="U18" i="3"/>
  <c r="U31" i="3"/>
  <c r="U25" i="3"/>
  <c r="U19" i="3"/>
  <c r="U24" i="3"/>
  <c r="U20" i="3"/>
  <c r="U17" i="3"/>
  <c r="U15" i="3"/>
  <c r="U16" i="3"/>
  <c r="U23" i="3"/>
  <c r="U12" i="3"/>
  <c r="U21" i="3"/>
  <c r="U26" i="3"/>
  <c r="U30" i="3"/>
  <c r="U11" i="3"/>
  <c r="V11" i="3" s="1"/>
  <c r="U13" i="3"/>
  <c r="U14" i="3"/>
  <c r="V14" i="3" s="1"/>
  <c r="U22" i="3"/>
  <c r="U28" i="3"/>
  <c r="U13" i="2"/>
  <c r="U14" i="2"/>
  <c r="U11" i="2"/>
  <c r="U12" i="2"/>
  <c r="U15" i="2"/>
  <c r="V15" i="2" s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11" i="1"/>
  <c r="V26" i="3" l="1"/>
  <c r="V14" i="2"/>
  <c r="V24" i="3"/>
  <c r="V12" i="2"/>
  <c r="V13" i="2"/>
  <c r="V13" i="3"/>
  <c r="V21" i="3"/>
  <c r="V15" i="3"/>
  <c r="V19" i="3"/>
  <c r="V16" i="3"/>
  <c r="Z17" i="1"/>
  <c r="V11" i="2"/>
  <c r="V28" i="3"/>
  <c r="V12" i="3"/>
  <c r="V17" i="3"/>
  <c r="V25" i="3"/>
  <c r="V29" i="3"/>
  <c r="V18" i="3"/>
  <c r="V22" i="3"/>
  <c r="V30" i="3"/>
  <c r="V23" i="3"/>
  <c r="V20" i="3"/>
  <c r="V31" i="3"/>
  <c r="V27" i="3"/>
  <c r="Z11" i="1"/>
  <c r="Z23" i="1"/>
  <c r="Z29" i="1"/>
</calcChain>
</file>

<file path=xl/sharedStrings.xml><?xml version="1.0" encoding="utf-8"?>
<sst xmlns="http://schemas.openxmlformats.org/spreadsheetml/2006/main" count="444" uniqueCount="129">
  <si>
    <t xml:space="preserve"> УИН участника</t>
  </si>
  <si>
    <t>пол</t>
  </si>
  <si>
    <t>место учебы (работы) 
(при наличии)</t>
  </si>
  <si>
    <t>ступень ГТО</t>
  </si>
  <si>
    <t>женский</t>
  </si>
  <si>
    <t>мужской</t>
  </si>
  <si>
    <t>Подтягивание</t>
  </si>
  <si>
    <t>Сумма</t>
  </si>
  <si>
    <t xml:space="preserve"> </t>
  </si>
  <si>
    <t xml:space="preserve">V (16-17 лет) </t>
  </si>
  <si>
    <t>Стрельба</t>
  </si>
  <si>
    <t>№ п/п</t>
  </si>
  <si>
    <t>Ф.И.О. спортсмена</t>
  </si>
  <si>
    <t>результат</t>
  </si>
  <si>
    <t>очки</t>
  </si>
  <si>
    <t>Поднимание туловища из положения лежа на спине</t>
  </si>
  <si>
    <t>Сгибание-разгибание рук</t>
  </si>
  <si>
    <t>Прыжки в длину с места</t>
  </si>
  <si>
    <t>Гибкость</t>
  </si>
  <si>
    <t>Плавание 50 м</t>
  </si>
  <si>
    <t>Лыжи 3 км</t>
  </si>
  <si>
    <t>Лыжи 5 км</t>
  </si>
  <si>
    <t>Командный зачёт</t>
  </si>
  <si>
    <t>Занятое место</t>
  </si>
  <si>
    <t>ЦЕНТР ТЕСТИРОВАНИЯ ВСЕРОССИЙСКОГО ФИЗКУЛЬТУРНО-СПОРТИВНОГО КОМПЛЕКСА "ГОТОВ К ТРУДУ И ОБОРОНЕ" (ГТО)</t>
  </si>
  <si>
    <t>Протокол выполнения государственных требований</t>
  </si>
  <si>
    <t>к физической подготовленности граждан Российской Федерации № ______</t>
  </si>
  <si>
    <t>Главный судья</t>
  </si>
  <si>
    <t>Главный секретарь</t>
  </si>
  <si>
    <t>г. Нефтеюганск</t>
  </si>
  <si>
    <t>25-26 марта 2016 г.</t>
  </si>
  <si>
    <t>Файзелханов Артур Каусарович</t>
  </si>
  <si>
    <t>15-86-0009667</t>
  </si>
  <si>
    <t>Витковитский Иван Дмитриевич</t>
  </si>
  <si>
    <t>15-86-0014680</t>
  </si>
  <si>
    <t>Медянов Захар Дмитриевич</t>
  </si>
  <si>
    <t>16-86-0021166</t>
  </si>
  <si>
    <t>Мальчиков Максим Максимович</t>
  </si>
  <si>
    <t>16-86-0000293</t>
  </si>
  <si>
    <t>Гуськов Валерий Владиславович</t>
  </si>
  <si>
    <t>16-86-0000585</t>
  </si>
  <si>
    <t>Скоробогатова Анастасия Павловна</t>
  </si>
  <si>
    <t>15-86-0026259</t>
  </si>
  <si>
    <t>Муниципальное бюджетное образовательное учреждение "Средняя образовательная школа №2" г.Нефтеюганск</t>
  </si>
  <si>
    <t>Муниципальное бюджетное образовательное учреждение "Лицей№1" г.Нефтеюганск</t>
  </si>
  <si>
    <t>Муниципальное бюджетное образовательное учреждение "Средняя образовательная школа №10" г.Нефтеюганск</t>
  </si>
  <si>
    <t xml:space="preserve">VI (18-24 лет) </t>
  </si>
  <si>
    <t>0,40,7</t>
  </si>
  <si>
    <t>0,36,0</t>
  </si>
  <si>
    <t>0,36,6</t>
  </si>
  <si>
    <t>0,41,7</t>
  </si>
  <si>
    <t>0,43,4</t>
  </si>
  <si>
    <t>0,52,2</t>
  </si>
  <si>
    <t>9.23</t>
  </si>
  <si>
    <t>Матейич Алекса</t>
  </si>
  <si>
    <t>Сидорчук Денис Александрович</t>
  </si>
  <si>
    <t>Муниципальное бюджетное образовательное учреждение "Средняя образовательная школа №3" г.Сургут</t>
  </si>
  <si>
    <t>Слюсаренко Алексей Юрьевич</t>
  </si>
  <si>
    <t>16-86-0005540</t>
  </si>
  <si>
    <t>Муниципальное бюджетное образовательное учреждение "Средняя образовательная школа №38" г.Сургут</t>
  </si>
  <si>
    <t>Губко Степан Александрович</t>
  </si>
  <si>
    <t>15-86-0014132</t>
  </si>
  <si>
    <t>Муниципальное бюджетное образовательное учреждение "Гимназия№2" г.Сургут</t>
  </si>
  <si>
    <t>Никитин Иван Сергеевич</t>
  </si>
  <si>
    <t>16-86-0002415</t>
  </si>
  <si>
    <t>16-86-0003372</t>
  </si>
  <si>
    <t>МБОУ СОШ№12 с УИОП</t>
  </si>
  <si>
    <t>Мацына Александр Александрович</t>
  </si>
  <si>
    <t>0,38,8</t>
  </si>
  <si>
    <t>0,25,6</t>
  </si>
  <si>
    <t>0,41,9</t>
  </si>
  <si>
    <t>0,45,0</t>
  </si>
  <si>
    <t>16-86-0022382</t>
  </si>
  <si>
    <t>Мамедов Алтун нияз оглы</t>
  </si>
  <si>
    <t>16-86-0022390</t>
  </si>
  <si>
    <t>Троцюк Максим Сергеевич</t>
  </si>
  <si>
    <t>16-86-0020936</t>
  </si>
  <si>
    <t>Целых Валерий Владимирович</t>
  </si>
  <si>
    <t>16-86-0020924</t>
  </si>
  <si>
    <t>Гнилозубов Михаил Вячеславович</t>
  </si>
  <si>
    <t>БУВО "СурГПУ"</t>
  </si>
  <si>
    <t>16-86-0020955</t>
  </si>
  <si>
    <t>Виноградова Валерия Валерьевна</t>
  </si>
  <si>
    <t>0,34,3</t>
  </si>
  <si>
    <t>0,46,9</t>
  </si>
  <si>
    <t>0,34,0</t>
  </si>
  <si>
    <t>0,47,4</t>
  </si>
  <si>
    <t>0,51,4</t>
  </si>
  <si>
    <t>0,47,9</t>
  </si>
  <si>
    <t>ГБОУ ВПО "СурГУ", Сургутский район</t>
  </si>
  <si>
    <t>БУВО "СурГПУ" Сургутский район</t>
  </si>
  <si>
    <t>10.53</t>
  </si>
  <si>
    <t>Степаненков  Данил Владиславович</t>
  </si>
  <si>
    <t>Винокуров Денис Сергеевич</t>
  </si>
  <si>
    <t>16-86-0026011</t>
  </si>
  <si>
    <t>Ефремов Иван Андреевич</t>
  </si>
  <si>
    <t>15-86-0014280</t>
  </si>
  <si>
    <t>Опарина Екатерина Андреевна</t>
  </si>
  <si>
    <t>16-86-0009299</t>
  </si>
  <si>
    <t>Муниципальное бюджетное образовательное учреждение "Средняя образовательная школа №8" г.Ханты-Мансийск</t>
  </si>
  <si>
    <t>БОУ ХМАО-Югры "ЮФМЛИ" г. Ханты-Мансийск</t>
  </si>
  <si>
    <t>Муниципальное бюджетное образовательное учреждение "Средняя образовательная школа№1 имени Ю.Г. Созонова" г.Ханты-Мансийск</t>
  </si>
  <si>
    <t>0,39,9</t>
  </si>
  <si>
    <t>0,43,5</t>
  </si>
  <si>
    <t>1,01,2</t>
  </si>
  <si>
    <t>0,47,1</t>
  </si>
  <si>
    <t>0,33,6</t>
  </si>
  <si>
    <t>16-86-0018103</t>
  </si>
  <si>
    <t>Муниципальное бюджетное общеобразовательное учреждение " Средняя общеобразовательная школа№4" пгт. Пойковский</t>
  </si>
  <si>
    <t>Белянин Никита Владимирович</t>
  </si>
  <si>
    <t>16-86-0020319</t>
  </si>
  <si>
    <t>Южакова Кристина</t>
  </si>
  <si>
    <t>Аксенова Вероника Сергеевна</t>
  </si>
  <si>
    <t>15-86-0019286</t>
  </si>
  <si>
    <t>ФГБОУ ВО "ЮГУ"</t>
  </si>
  <si>
    <t>Павлов Михаил Александрович</t>
  </si>
  <si>
    <t>15-86-0027153</t>
  </si>
  <si>
    <t>Халиуллин Вадим Фанилович</t>
  </si>
  <si>
    <t xml:space="preserve">Нефтеюганское районное муниципальное бюджетное общеобразовательное учреждение " Пойковская средняя общеобразовательная школа№2" </t>
  </si>
  <si>
    <t>Муниципальное бюджетное общеобразовательное учреждение " Средняя общеобразовательная школа№1" пгт. Пойковский</t>
  </si>
  <si>
    <t>26.21</t>
  </si>
  <si>
    <t>21.55</t>
  </si>
  <si>
    <t>25.32</t>
  </si>
  <si>
    <t>0,41,5</t>
  </si>
  <si>
    <t>0,39,3</t>
  </si>
  <si>
    <t>0,40,8</t>
  </si>
  <si>
    <t>Т.В. Самойличенко</t>
  </si>
  <si>
    <t>Е.А.Мошкина</t>
  </si>
  <si>
    <t>25-26 марта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</si>
</sst>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Border="1"/>
    <xf numFmtId="0" fontId="9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1;&#1086;&#1085;%205%20&#1089;&#1090;&#1091;&#1087;&#1077;&#1085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72;&#1085;&#1075;&#1077;&#1087;&#1072;&#1089;%205%20&#1089;&#1090;&#1091;&#1087;&#1077;&#1085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0;&#1086;&#1075;&#1072;&#1083;&#1099;&#1084;\&#1050;&#1086;&#1075;&#1072;&#1083;&#1099;&#1084;%205%20&#1089;&#1090;&#1091;&#1087;&#1077;&#1085;&#11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56;&#1072;&#1076;&#1091;&#1078;&#1085;&#1099;&#1081;\&#1056;&#1072;&#1076;&#1091;&#1078;&#1085;&#1099;&#1081;%205%20&#1089;&#1090;&#1091;&#1087;&#1077;&#1085;&#110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58;&#1054;%20&#1056;&#1045;&#1075;&#1080;&#1086;&#1085;&#1072;&#1083;&#1082;&#1072;\&#1042;&#1072;&#1088;&#1090;&#1072;&#1074;&#1089;&#1082;\&#1042;&#1072;&#1088;&#1090;&#1086;&#1074;&#1089;&#1082;%205%20&#1089;&#1090;&#1091;&#1087;&#1077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54"/>
  <sheetViews>
    <sheetView tabSelected="1" view="pageBreakPreview" topLeftCell="A31" zoomScale="90" zoomScaleNormal="93" zoomScaleSheetLayoutView="90" workbookViewId="0">
      <selection activeCell="U7" sqref="U7:Y7"/>
    </sheetView>
  </sheetViews>
  <sheetFormatPr defaultRowHeight="15" x14ac:dyDescent="0.2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42578125" customWidth="1"/>
    <col min="12" max="12" width="5.42578125" customWidth="1"/>
    <col min="13" max="13" width="8.140625" customWidth="1"/>
    <col min="14" max="14" width="5.85546875" customWidth="1"/>
    <col min="15" max="15" width="7.85546875" customWidth="1"/>
    <col min="16" max="16" width="5.85546875" customWidth="1"/>
    <col min="17" max="17" width="8.28515625" customWidth="1"/>
    <col min="18" max="18" width="5.85546875" customWidth="1"/>
    <col min="19" max="19" width="7.85546875" customWidth="1"/>
    <col min="20" max="20" width="6.28515625" customWidth="1"/>
    <col min="21" max="21" width="8" customWidth="1"/>
    <col min="22" max="22" width="5.5703125" customWidth="1"/>
    <col min="23" max="23" width="8.5703125" customWidth="1"/>
    <col min="24" max="24" width="5.85546875" customWidth="1"/>
    <col min="26" max="26" width="16.42578125" customWidth="1"/>
  </cols>
  <sheetData>
    <row r="2" spans="1:27" ht="15.75" x14ac:dyDescent="0.25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75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7" ht="15.75" x14ac:dyDescent="0.25">
      <c r="A5" s="18" t="s">
        <v>26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 x14ac:dyDescent="0.25">
      <c r="A7" s="4"/>
      <c r="B7" s="4" t="s">
        <v>29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8" t="s">
        <v>30</v>
      </c>
      <c r="V7" s="18"/>
      <c r="W7" s="18"/>
      <c r="X7" s="18"/>
      <c r="Y7" s="18"/>
      <c r="Z7" s="4"/>
      <c r="AA7" s="4"/>
    </row>
    <row r="9" spans="1:27" ht="48" customHeight="1" x14ac:dyDescent="0.25">
      <c r="A9" s="19" t="s">
        <v>11</v>
      </c>
      <c r="B9" s="19" t="s">
        <v>12</v>
      </c>
      <c r="C9" s="19" t="s">
        <v>0</v>
      </c>
      <c r="D9" s="19" t="s">
        <v>1</v>
      </c>
      <c r="E9" s="19" t="s">
        <v>2</v>
      </c>
      <c r="F9" s="19" t="s">
        <v>3</v>
      </c>
      <c r="G9" s="23" t="s">
        <v>15</v>
      </c>
      <c r="H9" s="23"/>
      <c r="I9" s="23" t="s">
        <v>16</v>
      </c>
      <c r="J9" s="23"/>
      <c r="K9" s="23" t="s">
        <v>6</v>
      </c>
      <c r="L9" s="23"/>
      <c r="M9" s="23" t="s">
        <v>17</v>
      </c>
      <c r="N9" s="23"/>
      <c r="O9" s="23" t="s">
        <v>18</v>
      </c>
      <c r="P9" s="23"/>
      <c r="Q9" s="23" t="s">
        <v>19</v>
      </c>
      <c r="R9" s="23"/>
      <c r="S9" s="23" t="s">
        <v>10</v>
      </c>
      <c r="T9" s="23"/>
      <c r="U9" s="21" t="s">
        <v>20</v>
      </c>
      <c r="V9" s="22"/>
      <c r="W9" s="21" t="s">
        <v>21</v>
      </c>
      <c r="X9" s="22"/>
      <c r="Y9" s="19" t="s">
        <v>7</v>
      </c>
      <c r="Z9" s="19" t="s">
        <v>22</v>
      </c>
      <c r="AA9" s="19" t="s">
        <v>23</v>
      </c>
    </row>
    <row r="10" spans="1:27" ht="25.5" customHeight="1" x14ac:dyDescent="0.25">
      <c r="A10" s="20"/>
      <c r="B10" s="20"/>
      <c r="C10" s="20"/>
      <c r="D10" s="20"/>
      <c r="E10" s="20"/>
      <c r="F10" s="20"/>
      <c r="G10" s="3" t="s">
        <v>13</v>
      </c>
      <c r="H10" s="3" t="s">
        <v>14</v>
      </c>
      <c r="I10" s="3" t="s">
        <v>13</v>
      </c>
      <c r="J10" s="3" t="s">
        <v>14</v>
      </c>
      <c r="K10" s="3" t="s">
        <v>13</v>
      </c>
      <c r="L10" s="3" t="s">
        <v>14</v>
      </c>
      <c r="M10" s="3" t="s">
        <v>13</v>
      </c>
      <c r="N10" s="3" t="s">
        <v>14</v>
      </c>
      <c r="O10" s="3" t="s">
        <v>13</v>
      </c>
      <c r="P10" s="3" t="s">
        <v>14</v>
      </c>
      <c r="Q10" s="3" t="s">
        <v>13</v>
      </c>
      <c r="R10" s="3" t="s">
        <v>14</v>
      </c>
      <c r="S10" s="3" t="s">
        <v>13</v>
      </c>
      <c r="T10" s="3" t="s">
        <v>14</v>
      </c>
      <c r="U10" s="3" t="s">
        <v>13</v>
      </c>
      <c r="V10" s="3" t="s">
        <v>14</v>
      </c>
      <c r="W10" s="3" t="s">
        <v>13</v>
      </c>
      <c r="X10" s="3" t="s">
        <v>14</v>
      </c>
      <c r="Y10" s="20"/>
      <c r="Z10" s="20"/>
      <c r="AA10" s="20"/>
    </row>
    <row r="11" spans="1:27" ht="41.25" customHeight="1" x14ac:dyDescent="0.25">
      <c r="A11" s="2">
        <v>1</v>
      </c>
      <c r="B11" s="6" t="s">
        <v>31</v>
      </c>
      <c r="C11" s="2" t="s">
        <v>32</v>
      </c>
      <c r="D11" s="2" t="s">
        <v>5</v>
      </c>
      <c r="E11" s="12" t="s">
        <v>43</v>
      </c>
      <c r="F11" s="2" t="s">
        <v>46</v>
      </c>
      <c r="G11" s="7">
        <v>56</v>
      </c>
      <c r="H11" s="2">
        <v>36</v>
      </c>
      <c r="I11" s="7"/>
      <c r="J11" s="2"/>
      <c r="K11" s="7">
        <v>26</v>
      </c>
      <c r="L11" s="2">
        <v>58</v>
      </c>
      <c r="M11" s="7">
        <v>253</v>
      </c>
      <c r="N11" s="2">
        <v>46</v>
      </c>
      <c r="O11" s="7">
        <v>21</v>
      </c>
      <c r="P11" s="2">
        <v>73</v>
      </c>
      <c r="Q11" s="7" t="s">
        <v>47</v>
      </c>
      <c r="R11" s="2">
        <v>39</v>
      </c>
      <c r="S11" s="7">
        <v>0</v>
      </c>
      <c r="T11" s="2">
        <v>0</v>
      </c>
      <c r="U11" s="7"/>
      <c r="V11" s="2"/>
      <c r="W11" s="7">
        <v>15.53</v>
      </c>
      <c r="X11" s="2">
        <v>66</v>
      </c>
      <c r="Y11" s="7">
        <f>X11+V11+T11+R11+P11+N11+L11+J11+H11</f>
        <v>318</v>
      </c>
      <c r="Z11" s="15">
        <f>Y11+Y12+Y13+Y14+Y15+Y16</f>
        <v>2081</v>
      </c>
      <c r="AA11" s="15">
        <v>1</v>
      </c>
    </row>
    <row r="12" spans="1:27" ht="24.95" customHeight="1" x14ac:dyDescent="0.25">
      <c r="A12" s="2">
        <v>2</v>
      </c>
      <c r="B12" s="6" t="s">
        <v>33</v>
      </c>
      <c r="C12" s="2" t="s">
        <v>34</v>
      </c>
      <c r="D12" s="2" t="s">
        <v>5</v>
      </c>
      <c r="E12" s="6" t="s">
        <v>80</v>
      </c>
      <c r="F12" s="2" t="s">
        <v>46</v>
      </c>
      <c r="G12" s="7">
        <v>61</v>
      </c>
      <c r="H12" s="2">
        <v>42</v>
      </c>
      <c r="I12" s="7"/>
      <c r="J12" s="2"/>
      <c r="K12" s="7">
        <v>14</v>
      </c>
      <c r="L12" s="2">
        <v>34</v>
      </c>
      <c r="M12" s="7">
        <v>250</v>
      </c>
      <c r="N12" s="2">
        <v>45</v>
      </c>
      <c r="O12" s="7">
        <v>19</v>
      </c>
      <c r="P12" s="2">
        <v>67</v>
      </c>
      <c r="Q12" s="7" t="s">
        <v>48</v>
      </c>
      <c r="R12" s="2">
        <v>48</v>
      </c>
      <c r="S12" s="7">
        <v>14</v>
      </c>
      <c r="T12" s="2">
        <v>18</v>
      </c>
      <c r="U12" s="7" t="s">
        <v>8</v>
      </c>
      <c r="V12" s="2"/>
      <c r="W12" s="7">
        <v>13.03</v>
      </c>
      <c r="X12" s="2">
        <v>91</v>
      </c>
      <c r="Y12" s="7">
        <f t="shared" ref="Y12:Y36" si="0">X12+V12+T12+R12+P12+N12+L12+J12+H12</f>
        <v>345</v>
      </c>
      <c r="Z12" s="16"/>
      <c r="AA12" s="16"/>
    </row>
    <row r="13" spans="1:27" ht="24.95" customHeight="1" x14ac:dyDescent="0.25">
      <c r="A13" s="2">
        <v>3</v>
      </c>
      <c r="B13" s="6" t="s">
        <v>35</v>
      </c>
      <c r="C13" s="2" t="s">
        <v>36</v>
      </c>
      <c r="D13" s="2" t="s">
        <v>5</v>
      </c>
      <c r="E13" s="6" t="s">
        <v>80</v>
      </c>
      <c r="F13" s="2" t="s">
        <v>46</v>
      </c>
      <c r="G13" s="7">
        <v>68</v>
      </c>
      <c r="H13" s="2">
        <v>56</v>
      </c>
      <c r="I13" s="7"/>
      <c r="J13" s="2"/>
      <c r="K13" s="7">
        <v>10</v>
      </c>
      <c r="L13" s="2">
        <v>26</v>
      </c>
      <c r="M13" s="7">
        <v>249</v>
      </c>
      <c r="N13" s="2">
        <v>44</v>
      </c>
      <c r="O13" s="7">
        <v>20</v>
      </c>
      <c r="P13" s="2">
        <v>70</v>
      </c>
      <c r="Q13" s="7" t="s">
        <v>49</v>
      </c>
      <c r="R13" s="2">
        <v>46</v>
      </c>
      <c r="S13" s="7">
        <v>14</v>
      </c>
      <c r="T13" s="2">
        <v>18</v>
      </c>
      <c r="U13" s="7"/>
      <c r="V13" s="2"/>
      <c r="W13" s="7">
        <v>12.51</v>
      </c>
      <c r="X13" s="2">
        <v>92</v>
      </c>
      <c r="Y13" s="7">
        <f t="shared" si="0"/>
        <v>352</v>
      </c>
      <c r="Z13" s="16"/>
      <c r="AA13" s="16"/>
    </row>
    <row r="14" spans="1:27" ht="39.75" customHeight="1" x14ac:dyDescent="0.25">
      <c r="A14" s="2">
        <v>4</v>
      </c>
      <c r="B14" s="6" t="s">
        <v>37</v>
      </c>
      <c r="C14" s="2" t="s">
        <v>38</v>
      </c>
      <c r="D14" s="2" t="s">
        <v>5</v>
      </c>
      <c r="E14" s="12" t="s">
        <v>44</v>
      </c>
      <c r="F14" s="2" t="s">
        <v>46</v>
      </c>
      <c r="G14" s="7">
        <v>56</v>
      </c>
      <c r="H14" s="2">
        <v>36</v>
      </c>
      <c r="I14" s="7"/>
      <c r="J14" s="2"/>
      <c r="K14" s="7">
        <v>23</v>
      </c>
      <c r="L14" s="2">
        <v>52</v>
      </c>
      <c r="M14" s="7">
        <v>255</v>
      </c>
      <c r="N14" s="2">
        <v>47</v>
      </c>
      <c r="O14" s="7">
        <v>24</v>
      </c>
      <c r="P14" s="2">
        <v>82</v>
      </c>
      <c r="Q14" s="7" t="s">
        <v>50</v>
      </c>
      <c r="R14" s="2">
        <v>38</v>
      </c>
      <c r="S14" s="7">
        <v>20</v>
      </c>
      <c r="T14" s="2">
        <v>30</v>
      </c>
      <c r="U14" s="7"/>
      <c r="V14" s="2"/>
      <c r="W14" s="7">
        <v>12.23</v>
      </c>
      <c r="X14" s="2">
        <v>96</v>
      </c>
      <c r="Y14" s="7">
        <f t="shared" si="0"/>
        <v>381</v>
      </c>
      <c r="Z14" s="16"/>
      <c r="AA14" s="16"/>
    </row>
    <row r="15" spans="1:27" ht="44.25" customHeight="1" x14ac:dyDescent="0.25">
      <c r="A15" s="2">
        <v>5</v>
      </c>
      <c r="B15" s="6" t="s">
        <v>39</v>
      </c>
      <c r="C15" s="2" t="s">
        <v>40</v>
      </c>
      <c r="D15" s="2" t="s">
        <v>5</v>
      </c>
      <c r="E15" s="12" t="s">
        <v>43</v>
      </c>
      <c r="F15" s="2" t="s">
        <v>46</v>
      </c>
      <c r="G15" s="7">
        <v>60</v>
      </c>
      <c r="H15" s="2">
        <v>40</v>
      </c>
      <c r="I15" s="7"/>
      <c r="J15" s="2"/>
      <c r="K15" s="7">
        <v>11</v>
      </c>
      <c r="L15" s="2">
        <v>28</v>
      </c>
      <c r="M15" s="7">
        <v>245</v>
      </c>
      <c r="N15" s="2">
        <v>42</v>
      </c>
      <c r="O15" s="7">
        <v>19</v>
      </c>
      <c r="P15" s="2">
        <v>67</v>
      </c>
      <c r="Q15" s="7" t="s">
        <v>51</v>
      </c>
      <c r="R15" s="2">
        <v>36</v>
      </c>
      <c r="S15" s="7">
        <v>25</v>
      </c>
      <c r="T15" s="2">
        <v>40</v>
      </c>
      <c r="U15" s="7"/>
      <c r="V15" s="2"/>
      <c r="W15" s="7">
        <v>14.15</v>
      </c>
      <c r="X15" s="2">
        <v>80</v>
      </c>
      <c r="Y15" s="7">
        <f t="shared" si="0"/>
        <v>333</v>
      </c>
      <c r="Z15" s="16"/>
      <c r="AA15" s="16"/>
    </row>
    <row r="16" spans="1:27" ht="49.5" customHeight="1" x14ac:dyDescent="0.25">
      <c r="A16" s="2">
        <v>6</v>
      </c>
      <c r="B16" s="6" t="s">
        <v>41</v>
      </c>
      <c r="C16" s="2" t="s">
        <v>42</v>
      </c>
      <c r="D16" s="2" t="s">
        <v>4</v>
      </c>
      <c r="E16" s="12" t="s">
        <v>45</v>
      </c>
      <c r="F16" s="2" t="s">
        <v>46</v>
      </c>
      <c r="G16" s="7">
        <v>65</v>
      </c>
      <c r="H16" s="2">
        <v>80</v>
      </c>
      <c r="I16" s="7">
        <v>25</v>
      </c>
      <c r="J16" s="2">
        <v>35</v>
      </c>
      <c r="K16" s="7"/>
      <c r="L16" s="2"/>
      <c r="M16" s="7">
        <v>222</v>
      </c>
      <c r="N16" s="2">
        <v>56</v>
      </c>
      <c r="O16" s="7">
        <v>21</v>
      </c>
      <c r="P16" s="2">
        <v>58</v>
      </c>
      <c r="Q16" s="7" t="s">
        <v>52</v>
      </c>
      <c r="R16" s="2">
        <v>37</v>
      </c>
      <c r="S16" s="7">
        <v>3</v>
      </c>
      <c r="T16" s="2">
        <v>3</v>
      </c>
      <c r="U16" s="13" t="s">
        <v>53</v>
      </c>
      <c r="V16" s="2">
        <v>83</v>
      </c>
      <c r="W16" s="7"/>
      <c r="X16" s="2"/>
      <c r="Y16" s="7">
        <f t="shared" si="0"/>
        <v>352</v>
      </c>
      <c r="Z16" s="17"/>
      <c r="AA16" s="17"/>
    </row>
    <row r="17" spans="1:27" ht="42" customHeight="1" x14ac:dyDescent="0.25">
      <c r="A17" s="2">
        <v>7</v>
      </c>
      <c r="B17" s="6" t="s">
        <v>55</v>
      </c>
      <c r="C17" s="2" t="s">
        <v>61</v>
      </c>
      <c r="D17" s="2" t="s">
        <v>5</v>
      </c>
      <c r="E17" s="12" t="s">
        <v>56</v>
      </c>
      <c r="F17" s="2" t="s">
        <v>46</v>
      </c>
      <c r="G17" s="7">
        <v>48</v>
      </c>
      <c r="H17" s="2">
        <v>28</v>
      </c>
      <c r="I17" s="7"/>
      <c r="J17" s="2"/>
      <c r="K17" s="7">
        <v>8</v>
      </c>
      <c r="L17" s="2">
        <v>22</v>
      </c>
      <c r="M17" s="7">
        <v>229</v>
      </c>
      <c r="N17" s="2">
        <v>34</v>
      </c>
      <c r="O17" s="7">
        <v>12</v>
      </c>
      <c r="P17" s="2">
        <v>46</v>
      </c>
      <c r="Q17" s="7" t="s">
        <v>68</v>
      </c>
      <c r="R17" s="2">
        <v>42</v>
      </c>
      <c r="S17" s="7">
        <v>12</v>
      </c>
      <c r="T17" s="2">
        <v>14</v>
      </c>
      <c r="U17" s="7"/>
      <c r="V17" s="2"/>
      <c r="W17" s="7">
        <v>33.42</v>
      </c>
      <c r="X17" s="2">
        <v>10</v>
      </c>
      <c r="Y17" s="7">
        <f t="shared" si="0"/>
        <v>196</v>
      </c>
      <c r="Z17" s="15">
        <f>Y17+Y18+Y19+Y20+Y21+Y22</f>
        <v>1490</v>
      </c>
      <c r="AA17" s="15">
        <v>3</v>
      </c>
    </row>
    <row r="18" spans="1:27" ht="37.5" customHeight="1" x14ac:dyDescent="0.25">
      <c r="A18" s="2">
        <v>8</v>
      </c>
      <c r="B18" s="6" t="s">
        <v>57</v>
      </c>
      <c r="C18" s="2" t="s">
        <v>58</v>
      </c>
      <c r="D18" s="2" t="s">
        <v>5</v>
      </c>
      <c r="E18" s="12" t="s">
        <v>59</v>
      </c>
      <c r="F18" s="2" t="s">
        <v>46</v>
      </c>
      <c r="G18" s="7">
        <v>57</v>
      </c>
      <c r="H18" s="2">
        <v>37</v>
      </c>
      <c r="I18" s="7"/>
      <c r="J18" s="2"/>
      <c r="K18" s="7">
        <v>10</v>
      </c>
      <c r="L18" s="2">
        <v>26</v>
      </c>
      <c r="M18" s="7">
        <v>214</v>
      </c>
      <c r="N18" s="2">
        <v>27</v>
      </c>
      <c r="O18" s="7">
        <v>7</v>
      </c>
      <c r="P18" s="2">
        <v>31</v>
      </c>
      <c r="Q18" s="7" t="s">
        <v>52</v>
      </c>
      <c r="R18" s="2">
        <v>27</v>
      </c>
      <c r="S18" s="7">
        <v>29</v>
      </c>
      <c r="T18" s="2">
        <v>48</v>
      </c>
      <c r="U18" s="7"/>
      <c r="V18" s="2"/>
      <c r="W18" s="7">
        <v>37.36</v>
      </c>
      <c r="X18" s="2">
        <v>6</v>
      </c>
      <c r="Y18" s="7">
        <f t="shared" si="0"/>
        <v>202</v>
      </c>
      <c r="Z18" s="16"/>
      <c r="AA18" s="16"/>
    </row>
    <row r="19" spans="1:27" ht="43.5" customHeight="1" x14ac:dyDescent="0.25">
      <c r="A19" s="2">
        <v>9</v>
      </c>
      <c r="B19" s="6" t="s">
        <v>60</v>
      </c>
      <c r="C19" s="2" t="s">
        <v>61</v>
      </c>
      <c r="D19" s="2" t="s">
        <v>5</v>
      </c>
      <c r="E19" s="12" t="s">
        <v>62</v>
      </c>
      <c r="F19" s="2" t="s">
        <v>46</v>
      </c>
      <c r="G19" s="7">
        <v>63</v>
      </c>
      <c r="H19" s="2">
        <v>46</v>
      </c>
      <c r="I19" s="7"/>
      <c r="J19" s="2"/>
      <c r="K19" s="7">
        <v>17</v>
      </c>
      <c r="L19" s="2">
        <v>40</v>
      </c>
      <c r="M19" s="7">
        <v>268</v>
      </c>
      <c r="N19" s="2">
        <v>54</v>
      </c>
      <c r="O19" s="7">
        <v>24</v>
      </c>
      <c r="P19" s="2">
        <v>82</v>
      </c>
      <c r="Q19" s="7" t="s">
        <v>69</v>
      </c>
      <c r="R19" s="2">
        <v>92</v>
      </c>
      <c r="S19" s="7">
        <v>22</v>
      </c>
      <c r="T19" s="2">
        <v>34</v>
      </c>
      <c r="U19" s="7"/>
      <c r="V19" s="2"/>
      <c r="W19" s="7">
        <v>22.37</v>
      </c>
      <c r="X19" s="2">
        <v>29</v>
      </c>
      <c r="Y19" s="7">
        <f t="shared" si="0"/>
        <v>377</v>
      </c>
      <c r="Z19" s="16"/>
      <c r="AA19" s="16"/>
    </row>
    <row r="20" spans="1:27" ht="40.5" customHeight="1" x14ac:dyDescent="0.25">
      <c r="A20" s="2">
        <v>10</v>
      </c>
      <c r="B20" s="6" t="s">
        <v>63</v>
      </c>
      <c r="C20" s="2" t="s">
        <v>64</v>
      </c>
      <c r="D20" s="2" t="s">
        <v>5</v>
      </c>
      <c r="E20" s="12" t="s">
        <v>59</v>
      </c>
      <c r="F20" s="2" t="s">
        <v>46</v>
      </c>
      <c r="G20" s="7">
        <v>57</v>
      </c>
      <c r="H20" s="2">
        <v>37</v>
      </c>
      <c r="I20" s="7"/>
      <c r="J20" s="2"/>
      <c r="K20" s="7">
        <v>18</v>
      </c>
      <c r="L20" s="2">
        <v>42</v>
      </c>
      <c r="M20" s="7">
        <v>275</v>
      </c>
      <c r="N20" s="2">
        <v>57</v>
      </c>
      <c r="O20" s="7">
        <v>15</v>
      </c>
      <c r="P20" s="2">
        <v>55</v>
      </c>
      <c r="Q20" s="7" t="s">
        <v>51</v>
      </c>
      <c r="R20" s="2">
        <v>36</v>
      </c>
      <c r="S20" s="7">
        <v>9</v>
      </c>
      <c r="T20" s="2">
        <v>9</v>
      </c>
      <c r="U20" s="7"/>
      <c r="V20" s="2"/>
      <c r="W20" s="7">
        <v>31.06</v>
      </c>
      <c r="X20" s="2">
        <v>13</v>
      </c>
      <c r="Y20" s="7">
        <f t="shared" si="0"/>
        <v>249</v>
      </c>
      <c r="Z20" s="16"/>
      <c r="AA20" s="16"/>
    </row>
    <row r="21" spans="1:27" ht="24.95" customHeight="1" x14ac:dyDescent="0.25">
      <c r="A21" s="2">
        <v>11</v>
      </c>
      <c r="B21" s="6" t="s">
        <v>54</v>
      </c>
      <c r="C21" s="2" t="s">
        <v>65</v>
      </c>
      <c r="D21" s="2" t="s">
        <v>5</v>
      </c>
      <c r="E21" s="6" t="s">
        <v>66</v>
      </c>
      <c r="F21" s="2" t="s">
        <v>46</v>
      </c>
      <c r="G21" s="7">
        <v>67</v>
      </c>
      <c r="H21" s="2">
        <v>54</v>
      </c>
      <c r="I21" s="7"/>
      <c r="J21" s="2"/>
      <c r="K21" s="7">
        <v>13</v>
      </c>
      <c r="L21" s="2">
        <v>32</v>
      </c>
      <c r="M21" s="7">
        <v>251</v>
      </c>
      <c r="N21" s="2">
        <v>45</v>
      </c>
      <c r="O21" s="7">
        <v>15</v>
      </c>
      <c r="P21" s="2">
        <v>55</v>
      </c>
      <c r="Q21" s="7" t="s">
        <v>70</v>
      </c>
      <c r="R21" s="2">
        <v>38</v>
      </c>
      <c r="S21" s="7">
        <v>37</v>
      </c>
      <c r="T21" s="2">
        <v>64</v>
      </c>
      <c r="U21" s="7"/>
      <c r="V21" s="2"/>
      <c r="W21" s="7">
        <v>30.12</v>
      </c>
      <c r="X21" s="2">
        <v>14</v>
      </c>
      <c r="Y21" s="7">
        <f t="shared" si="0"/>
        <v>302</v>
      </c>
      <c r="Z21" s="16"/>
      <c r="AA21" s="16"/>
    </row>
    <row r="22" spans="1:27" ht="41.25" customHeight="1" x14ac:dyDescent="0.25">
      <c r="A22" s="2">
        <v>12</v>
      </c>
      <c r="B22" s="6" t="s">
        <v>67</v>
      </c>
      <c r="C22" s="2" t="s">
        <v>8</v>
      </c>
      <c r="D22" s="2" t="s">
        <v>5</v>
      </c>
      <c r="E22" s="12" t="s">
        <v>56</v>
      </c>
      <c r="F22" s="2" t="s">
        <v>46</v>
      </c>
      <c r="G22" s="7">
        <v>51</v>
      </c>
      <c r="H22" s="2">
        <v>31</v>
      </c>
      <c r="I22" s="7"/>
      <c r="J22" s="2"/>
      <c r="K22" s="7">
        <v>8</v>
      </c>
      <c r="L22" s="2">
        <v>22</v>
      </c>
      <c r="M22" s="7">
        <v>217</v>
      </c>
      <c r="N22" s="2">
        <v>28</v>
      </c>
      <c r="O22" s="7">
        <v>11</v>
      </c>
      <c r="P22" s="2">
        <v>43</v>
      </c>
      <c r="Q22" s="7" t="s">
        <v>71</v>
      </c>
      <c r="R22" s="2">
        <v>35</v>
      </c>
      <c r="S22" s="7">
        <v>0</v>
      </c>
      <c r="T22" s="2">
        <v>0</v>
      </c>
      <c r="U22" s="7"/>
      <c r="V22" s="2"/>
      <c r="W22" s="7">
        <v>38.42</v>
      </c>
      <c r="X22" s="2">
        <v>5</v>
      </c>
      <c r="Y22" s="7">
        <f t="shared" si="0"/>
        <v>164</v>
      </c>
      <c r="Z22" s="17"/>
      <c r="AA22" s="17"/>
    </row>
    <row r="23" spans="1:27" ht="24.95" customHeight="1" x14ac:dyDescent="0.25">
      <c r="A23" s="2">
        <v>13</v>
      </c>
      <c r="B23" s="6" t="s">
        <v>92</v>
      </c>
      <c r="C23" s="2" t="s">
        <v>72</v>
      </c>
      <c r="D23" s="2" t="s">
        <v>5</v>
      </c>
      <c r="E23" s="6" t="s">
        <v>89</v>
      </c>
      <c r="F23" s="2" t="s">
        <v>46</v>
      </c>
      <c r="G23" s="7">
        <v>67</v>
      </c>
      <c r="H23" s="2">
        <v>54</v>
      </c>
      <c r="I23" s="7"/>
      <c r="J23" s="2"/>
      <c r="K23" s="7">
        <v>8</v>
      </c>
      <c r="L23" s="2">
        <v>22</v>
      </c>
      <c r="M23" s="7">
        <v>260</v>
      </c>
      <c r="N23" s="2">
        <v>50</v>
      </c>
      <c r="O23" s="7">
        <v>26</v>
      </c>
      <c r="P23" s="2">
        <v>88</v>
      </c>
      <c r="Q23" s="7" t="s">
        <v>83</v>
      </c>
      <c r="R23" s="2">
        <v>51</v>
      </c>
      <c r="S23" s="7">
        <v>2</v>
      </c>
      <c r="T23" s="2">
        <v>2</v>
      </c>
      <c r="U23" s="7"/>
      <c r="V23" s="2"/>
      <c r="W23" s="7">
        <v>27.17</v>
      </c>
      <c r="X23" s="2">
        <v>19</v>
      </c>
      <c r="Y23" s="7">
        <f t="shared" si="0"/>
        <v>286</v>
      </c>
      <c r="Z23" s="15">
        <f>Y23+Y24+Y25+Y26+Y27+Y28</f>
        <v>1747</v>
      </c>
      <c r="AA23" s="15">
        <v>2</v>
      </c>
    </row>
    <row r="24" spans="1:27" ht="24.95" customHeight="1" x14ac:dyDescent="0.25">
      <c r="A24" s="2">
        <v>14</v>
      </c>
      <c r="B24" s="6" t="s">
        <v>73</v>
      </c>
      <c r="C24" s="2" t="s">
        <v>74</v>
      </c>
      <c r="D24" s="2" t="s">
        <v>5</v>
      </c>
      <c r="E24" s="6" t="s">
        <v>89</v>
      </c>
      <c r="F24" s="2" t="s">
        <v>46</v>
      </c>
      <c r="G24" s="7">
        <v>69</v>
      </c>
      <c r="H24" s="2">
        <v>58</v>
      </c>
      <c r="I24" s="7"/>
      <c r="J24" s="2"/>
      <c r="K24" s="7">
        <v>13</v>
      </c>
      <c r="L24" s="2">
        <v>32</v>
      </c>
      <c r="M24" s="7">
        <v>247</v>
      </c>
      <c r="N24" s="2">
        <v>43</v>
      </c>
      <c r="O24" s="7">
        <v>17</v>
      </c>
      <c r="P24" s="2">
        <v>61</v>
      </c>
      <c r="Q24" s="7" t="s">
        <v>84</v>
      </c>
      <c r="R24" s="2">
        <v>33</v>
      </c>
      <c r="S24" s="7">
        <v>0</v>
      </c>
      <c r="T24" s="2">
        <v>0</v>
      </c>
      <c r="U24" s="7"/>
      <c r="V24" s="2"/>
      <c r="W24" s="7">
        <v>29.35</v>
      </c>
      <c r="X24" s="2">
        <v>15</v>
      </c>
      <c r="Y24" s="7">
        <f t="shared" si="0"/>
        <v>242</v>
      </c>
      <c r="Z24" s="16"/>
      <c r="AA24" s="16"/>
    </row>
    <row r="25" spans="1:27" ht="24.95" customHeight="1" x14ac:dyDescent="0.25">
      <c r="A25" s="2">
        <v>15</v>
      </c>
      <c r="B25" s="6" t="s">
        <v>75</v>
      </c>
      <c r="C25" s="2" t="s">
        <v>76</v>
      </c>
      <c r="D25" s="2" t="s">
        <v>5</v>
      </c>
      <c r="E25" s="6" t="s">
        <v>90</v>
      </c>
      <c r="F25" s="2" t="s">
        <v>46</v>
      </c>
      <c r="G25" s="7">
        <v>63</v>
      </c>
      <c r="H25" s="2">
        <v>46</v>
      </c>
      <c r="I25" s="7"/>
      <c r="J25" s="2"/>
      <c r="K25" s="7">
        <v>13</v>
      </c>
      <c r="L25" s="2">
        <v>32</v>
      </c>
      <c r="M25" s="7">
        <v>278</v>
      </c>
      <c r="N25" s="2">
        <v>59</v>
      </c>
      <c r="O25" s="7">
        <v>16</v>
      </c>
      <c r="P25" s="2">
        <v>58</v>
      </c>
      <c r="Q25" s="7" t="s">
        <v>85</v>
      </c>
      <c r="R25" s="2">
        <v>52</v>
      </c>
      <c r="S25" s="7">
        <v>15</v>
      </c>
      <c r="T25" s="2">
        <v>20</v>
      </c>
      <c r="U25" s="7"/>
      <c r="V25" s="2"/>
      <c r="W25" s="7">
        <v>13.28</v>
      </c>
      <c r="X25" s="2">
        <v>87</v>
      </c>
      <c r="Y25" s="7">
        <f t="shared" si="0"/>
        <v>354</v>
      </c>
      <c r="Z25" s="16"/>
      <c r="AA25" s="16"/>
    </row>
    <row r="26" spans="1:27" ht="24.95" customHeight="1" x14ac:dyDescent="0.25">
      <c r="A26" s="2">
        <v>16</v>
      </c>
      <c r="B26" s="6" t="s">
        <v>77</v>
      </c>
      <c r="C26" s="2" t="s">
        <v>78</v>
      </c>
      <c r="D26" s="2" t="s">
        <v>5</v>
      </c>
      <c r="E26" s="6" t="s">
        <v>90</v>
      </c>
      <c r="F26" s="2" t="s">
        <v>46</v>
      </c>
      <c r="G26" s="7">
        <v>60</v>
      </c>
      <c r="H26" s="2">
        <v>40</v>
      </c>
      <c r="I26" s="7"/>
      <c r="J26" s="2"/>
      <c r="K26" s="7">
        <v>19</v>
      </c>
      <c r="L26" s="2">
        <v>44</v>
      </c>
      <c r="M26" s="7">
        <v>299</v>
      </c>
      <c r="N26" s="2">
        <v>69</v>
      </c>
      <c r="O26" s="7">
        <v>21</v>
      </c>
      <c r="P26" s="2">
        <v>73</v>
      </c>
      <c r="Q26" s="7" t="s">
        <v>86</v>
      </c>
      <c r="R26" s="2">
        <v>32</v>
      </c>
      <c r="S26" s="7">
        <v>16</v>
      </c>
      <c r="T26" s="2">
        <v>22</v>
      </c>
      <c r="U26" s="7"/>
      <c r="V26" s="2"/>
      <c r="W26" s="7">
        <v>16.07</v>
      </c>
      <c r="X26" s="2">
        <v>64</v>
      </c>
      <c r="Y26" s="7">
        <f t="shared" si="0"/>
        <v>344</v>
      </c>
      <c r="Z26" s="16"/>
      <c r="AA26" s="16"/>
    </row>
    <row r="27" spans="1:27" ht="24.95" customHeight="1" x14ac:dyDescent="0.25">
      <c r="A27" s="2">
        <v>17</v>
      </c>
      <c r="B27" s="6" t="s">
        <v>79</v>
      </c>
      <c r="C27" s="2" t="s">
        <v>81</v>
      </c>
      <c r="D27" s="2" t="s">
        <v>5</v>
      </c>
      <c r="E27" s="6" t="s">
        <v>90</v>
      </c>
      <c r="F27" s="2" t="s">
        <v>46</v>
      </c>
      <c r="G27" s="7">
        <v>52</v>
      </c>
      <c r="H27" s="2">
        <v>32</v>
      </c>
      <c r="I27" s="7"/>
      <c r="J27" s="2"/>
      <c r="K27" s="7">
        <v>14</v>
      </c>
      <c r="L27" s="2">
        <v>34</v>
      </c>
      <c r="M27" s="7">
        <v>243</v>
      </c>
      <c r="N27" s="2">
        <v>41</v>
      </c>
      <c r="O27" s="7">
        <v>14</v>
      </c>
      <c r="P27" s="2">
        <v>52</v>
      </c>
      <c r="Q27" s="7" t="s">
        <v>87</v>
      </c>
      <c r="R27" s="2">
        <v>28</v>
      </c>
      <c r="S27" s="7">
        <v>9</v>
      </c>
      <c r="T27" s="2">
        <v>9</v>
      </c>
      <c r="U27" s="7"/>
      <c r="V27" s="2"/>
      <c r="W27" s="7">
        <v>15.06</v>
      </c>
      <c r="X27" s="2">
        <v>73</v>
      </c>
      <c r="Y27" s="7">
        <f t="shared" si="0"/>
        <v>269</v>
      </c>
      <c r="Z27" s="16"/>
      <c r="AA27" s="16"/>
    </row>
    <row r="28" spans="1:27" ht="24.95" customHeight="1" x14ac:dyDescent="0.25">
      <c r="A28" s="2">
        <v>18</v>
      </c>
      <c r="B28" s="6" t="s">
        <v>82</v>
      </c>
      <c r="C28" s="2" t="s">
        <v>81</v>
      </c>
      <c r="D28" s="2" t="s">
        <v>4</v>
      </c>
      <c r="E28" s="6" t="s">
        <v>90</v>
      </c>
      <c r="F28" s="2" t="s">
        <v>46</v>
      </c>
      <c r="G28" s="7">
        <v>35</v>
      </c>
      <c r="H28" s="2">
        <v>29</v>
      </c>
      <c r="I28" s="7">
        <v>18</v>
      </c>
      <c r="J28" s="2">
        <v>28</v>
      </c>
      <c r="K28" s="7"/>
      <c r="L28" s="2"/>
      <c r="M28" s="7">
        <v>202</v>
      </c>
      <c r="N28" s="2">
        <v>46</v>
      </c>
      <c r="O28" s="7">
        <v>14</v>
      </c>
      <c r="P28" s="2">
        <v>38</v>
      </c>
      <c r="Q28" s="7" t="s">
        <v>88</v>
      </c>
      <c r="R28" s="2">
        <v>42</v>
      </c>
      <c r="S28" s="7">
        <v>4</v>
      </c>
      <c r="T28" s="2">
        <v>4</v>
      </c>
      <c r="U28" s="13" t="s">
        <v>91</v>
      </c>
      <c r="V28" s="2">
        <v>65</v>
      </c>
      <c r="W28" s="7"/>
      <c r="X28" s="2"/>
      <c r="Y28" s="7">
        <f t="shared" si="0"/>
        <v>252</v>
      </c>
      <c r="Z28" s="17"/>
      <c r="AA28" s="17"/>
    </row>
    <row r="29" spans="1:27" ht="54.75" customHeight="1" x14ac:dyDescent="0.25">
      <c r="A29" s="2">
        <v>19</v>
      </c>
      <c r="B29" s="8" t="s">
        <v>93</v>
      </c>
      <c r="C29" s="2" t="s">
        <v>94</v>
      </c>
      <c r="D29" s="2" t="s">
        <v>5</v>
      </c>
      <c r="E29" s="12" t="s">
        <v>99</v>
      </c>
      <c r="F29" s="2" t="s">
        <v>46</v>
      </c>
      <c r="G29" s="7">
        <v>56</v>
      </c>
      <c r="H29" s="2">
        <v>36</v>
      </c>
      <c r="I29" s="7"/>
      <c r="J29" s="2"/>
      <c r="K29" s="7">
        <v>13</v>
      </c>
      <c r="L29" s="2">
        <v>32</v>
      </c>
      <c r="M29" s="7">
        <v>256</v>
      </c>
      <c r="N29" s="2">
        <v>48</v>
      </c>
      <c r="O29" s="7">
        <v>13</v>
      </c>
      <c r="P29" s="2">
        <v>49</v>
      </c>
      <c r="Q29" s="7" t="s">
        <v>102</v>
      </c>
      <c r="R29" s="2">
        <v>40</v>
      </c>
      <c r="S29" s="7">
        <v>0</v>
      </c>
      <c r="T29" s="2">
        <v>0</v>
      </c>
      <c r="U29" s="7"/>
      <c r="V29" s="2"/>
      <c r="W29" s="7">
        <v>17.29</v>
      </c>
      <c r="X29" s="2">
        <v>53</v>
      </c>
      <c r="Y29" s="7">
        <f t="shared" si="0"/>
        <v>258</v>
      </c>
      <c r="Z29" s="15">
        <f>Y29+Y30+Y31+Y32+Y33</f>
        <v>1276</v>
      </c>
      <c r="AA29" s="15">
        <v>4</v>
      </c>
    </row>
    <row r="30" spans="1:27" ht="30" customHeight="1" x14ac:dyDescent="0.25">
      <c r="A30" s="2">
        <v>20</v>
      </c>
      <c r="B30" s="8" t="s">
        <v>95</v>
      </c>
      <c r="C30" s="2" t="s">
        <v>96</v>
      </c>
      <c r="D30" s="2" t="s">
        <v>5</v>
      </c>
      <c r="E30" s="6" t="s">
        <v>100</v>
      </c>
      <c r="F30" s="2" t="s">
        <v>46</v>
      </c>
      <c r="G30" s="7">
        <v>58</v>
      </c>
      <c r="H30" s="2">
        <v>38</v>
      </c>
      <c r="I30" s="7"/>
      <c r="J30" s="2"/>
      <c r="K30" s="7">
        <v>13</v>
      </c>
      <c r="L30" s="2">
        <v>32</v>
      </c>
      <c r="M30" s="7">
        <v>249</v>
      </c>
      <c r="N30" s="2">
        <v>44</v>
      </c>
      <c r="O30" s="7">
        <v>5</v>
      </c>
      <c r="P30" s="2">
        <v>25</v>
      </c>
      <c r="Q30" s="7" t="s">
        <v>103</v>
      </c>
      <c r="R30" s="2">
        <v>36</v>
      </c>
      <c r="S30" s="7">
        <v>12</v>
      </c>
      <c r="T30" s="2">
        <v>14</v>
      </c>
      <c r="U30" s="7"/>
      <c r="V30" s="2"/>
      <c r="W30" s="7">
        <v>15.11</v>
      </c>
      <c r="X30" s="2">
        <v>72</v>
      </c>
      <c r="Y30" s="7">
        <f t="shared" si="0"/>
        <v>261</v>
      </c>
      <c r="Z30" s="16"/>
      <c r="AA30" s="16"/>
    </row>
    <row r="31" spans="1:27" ht="50.25" customHeight="1" x14ac:dyDescent="0.25">
      <c r="A31" s="2">
        <v>21</v>
      </c>
      <c r="B31" s="8" t="s">
        <v>97</v>
      </c>
      <c r="C31" s="2" t="s">
        <v>98</v>
      </c>
      <c r="D31" s="2" t="s">
        <v>4</v>
      </c>
      <c r="E31" s="12" t="s">
        <v>101</v>
      </c>
      <c r="F31" s="2" t="s">
        <v>46</v>
      </c>
      <c r="G31" s="7">
        <v>54</v>
      </c>
      <c r="H31" s="2">
        <v>58</v>
      </c>
      <c r="I31" s="7">
        <v>22</v>
      </c>
      <c r="J31" s="2">
        <v>32</v>
      </c>
      <c r="K31" s="7"/>
      <c r="L31" s="2"/>
      <c r="M31" s="7">
        <v>198</v>
      </c>
      <c r="N31" s="2">
        <v>44</v>
      </c>
      <c r="O31" s="7">
        <v>20</v>
      </c>
      <c r="P31" s="2">
        <v>55</v>
      </c>
      <c r="Q31" s="7" t="s">
        <v>104</v>
      </c>
      <c r="R31" s="2">
        <v>29</v>
      </c>
      <c r="S31" s="7">
        <v>0</v>
      </c>
      <c r="T31" s="2">
        <v>0</v>
      </c>
      <c r="U31" s="7">
        <v>13.34</v>
      </c>
      <c r="V31" s="2">
        <v>42</v>
      </c>
      <c r="W31" s="7"/>
      <c r="X31" s="2"/>
      <c r="Y31" s="7">
        <f t="shared" si="0"/>
        <v>260</v>
      </c>
      <c r="Z31" s="16"/>
      <c r="AA31" s="16"/>
    </row>
    <row r="32" spans="1:27" ht="54.75" customHeight="1" x14ac:dyDescent="0.25">
      <c r="A32" s="2">
        <v>22</v>
      </c>
      <c r="B32" s="8" t="s">
        <v>112</v>
      </c>
      <c r="C32" s="2" t="s">
        <v>113</v>
      </c>
      <c r="D32" s="2" t="s">
        <v>4</v>
      </c>
      <c r="E32" s="6" t="s">
        <v>114</v>
      </c>
      <c r="F32" s="2" t="s">
        <v>46</v>
      </c>
      <c r="G32" s="7">
        <v>67</v>
      </c>
      <c r="H32" s="2">
        <v>84</v>
      </c>
      <c r="I32" s="7">
        <v>1</v>
      </c>
      <c r="J32" s="2">
        <v>2</v>
      </c>
      <c r="K32" s="7"/>
      <c r="L32" s="2"/>
      <c r="M32" s="7">
        <v>202</v>
      </c>
      <c r="N32" s="2">
        <v>46</v>
      </c>
      <c r="O32" s="7">
        <v>11</v>
      </c>
      <c r="P32" s="2">
        <v>32</v>
      </c>
      <c r="Q32" s="7" t="s">
        <v>105</v>
      </c>
      <c r="R32" s="2">
        <v>42</v>
      </c>
      <c r="S32" s="7">
        <v>14</v>
      </c>
      <c r="T32" s="2">
        <v>18</v>
      </c>
      <c r="U32" s="7">
        <v>16.260000000000002</v>
      </c>
      <c r="V32" s="2">
        <v>29</v>
      </c>
      <c r="W32" s="7"/>
      <c r="X32" s="2"/>
      <c r="Y32" s="7">
        <f t="shared" si="0"/>
        <v>253</v>
      </c>
      <c r="Z32" s="16"/>
      <c r="AA32" s="16"/>
    </row>
    <row r="33" spans="1:27" ht="51.75" customHeight="1" x14ac:dyDescent="0.25">
      <c r="A33" s="2">
        <v>23</v>
      </c>
      <c r="B33" s="6" t="s">
        <v>111</v>
      </c>
      <c r="C33" s="2" t="s">
        <v>107</v>
      </c>
      <c r="D33" s="2" t="s">
        <v>4</v>
      </c>
      <c r="E33" s="6" t="s">
        <v>114</v>
      </c>
      <c r="F33" s="2" t="s">
        <v>46</v>
      </c>
      <c r="G33" s="7">
        <v>52</v>
      </c>
      <c r="H33" s="2">
        <v>54</v>
      </c>
      <c r="I33" s="7">
        <v>12</v>
      </c>
      <c r="J33" s="2">
        <v>22</v>
      </c>
      <c r="K33" s="7"/>
      <c r="L33" s="2"/>
      <c r="M33" s="7">
        <v>167</v>
      </c>
      <c r="N33" s="2">
        <v>28</v>
      </c>
      <c r="O33" s="7">
        <v>17</v>
      </c>
      <c r="P33" s="2">
        <v>46</v>
      </c>
      <c r="Q33" s="7" t="s">
        <v>106</v>
      </c>
      <c r="R33" s="2">
        <v>72</v>
      </c>
      <c r="S33" s="7">
        <v>0</v>
      </c>
      <c r="T33" s="2">
        <v>0</v>
      </c>
      <c r="U33" s="7">
        <v>18.47</v>
      </c>
      <c r="V33" s="2">
        <v>22</v>
      </c>
      <c r="W33" s="7"/>
      <c r="X33" s="2"/>
      <c r="Y33" s="7">
        <f t="shared" si="0"/>
        <v>244</v>
      </c>
      <c r="Z33" s="17"/>
      <c r="AA33" s="17"/>
    </row>
    <row r="34" spans="1:27" ht="50.25" customHeight="1" x14ac:dyDescent="0.25">
      <c r="A34" s="2">
        <v>24</v>
      </c>
      <c r="B34" s="6" t="s">
        <v>115</v>
      </c>
      <c r="C34" s="2" t="s">
        <v>116</v>
      </c>
      <c r="D34" s="2" t="s">
        <v>5</v>
      </c>
      <c r="E34" s="6" t="s">
        <v>118</v>
      </c>
      <c r="F34" s="2" t="s">
        <v>46</v>
      </c>
      <c r="G34" s="7">
        <v>58</v>
      </c>
      <c r="H34" s="2">
        <v>38</v>
      </c>
      <c r="I34" s="7"/>
      <c r="J34" s="2"/>
      <c r="K34" s="7">
        <v>3</v>
      </c>
      <c r="L34" s="2">
        <v>7</v>
      </c>
      <c r="M34" s="7">
        <v>289</v>
      </c>
      <c r="N34" s="2">
        <v>64</v>
      </c>
      <c r="O34" s="7">
        <v>12</v>
      </c>
      <c r="P34" s="2">
        <v>46</v>
      </c>
      <c r="Q34" s="7" t="s">
        <v>123</v>
      </c>
      <c r="R34" s="2">
        <v>38</v>
      </c>
      <c r="S34" s="7">
        <v>20</v>
      </c>
      <c r="T34" s="2">
        <v>30</v>
      </c>
      <c r="U34" s="7"/>
      <c r="V34" s="2"/>
      <c r="W34" s="7" t="s">
        <v>120</v>
      </c>
      <c r="X34" s="2">
        <v>20</v>
      </c>
      <c r="Y34" s="7">
        <f t="shared" si="0"/>
        <v>243</v>
      </c>
      <c r="Z34" s="15">
        <v>740</v>
      </c>
      <c r="AA34" s="15">
        <v>5</v>
      </c>
    </row>
    <row r="35" spans="1:27" ht="48" customHeight="1" x14ac:dyDescent="0.25">
      <c r="A35" s="2">
        <v>25</v>
      </c>
      <c r="B35" s="6" t="s">
        <v>117</v>
      </c>
      <c r="C35" s="2" t="s">
        <v>107</v>
      </c>
      <c r="D35" s="2" t="s">
        <v>5</v>
      </c>
      <c r="E35" s="6" t="s">
        <v>119</v>
      </c>
      <c r="F35" s="2" t="s">
        <v>46</v>
      </c>
      <c r="G35" s="7">
        <v>67</v>
      </c>
      <c r="H35" s="2">
        <v>54</v>
      </c>
      <c r="I35" s="7"/>
      <c r="J35" s="2"/>
      <c r="K35" s="7">
        <v>15</v>
      </c>
      <c r="L35" s="2">
        <v>36</v>
      </c>
      <c r="M35" s="7">
        <v>263</v>
      </c>
      <c r="N35" s="2">
        <v>51</v>
      </c>
      <c r="O35" s="7">
        <v>17</v>
      </c>
      <c r="P35" s="2">
        <v>61</v>
      </c>
      <c r="Q35" s="7" t="s">
        <v>124</v>
      </c>
      <c r="R35" s="2">
        <v>41</v>
      </c>
      <c r="S35" s="7">
        <v>17</v>
      </c>
      <c r="T35" s="2">
        <v>24</v>
      </c>
      <c r="U35" s="7"/>
      <c r="V35" s="2"/>
      <c r="W35" s="7" t="s">
        <v>121</v>
      </c>
      <c r="X35" s="2">
        <v>31</v>
      </c>
      <c r="Y35" s="7">
        <f t="shared" si="0"/>
        <v>298</v>
      </c>
      <c r="Z35" s="16"/>
      <c r="AA35" s="16"/>
    </row>
    <row r="36" spans="1:27" ht="54" customHeight="1" x14ac:dyDescent="0.25">
      <c r="A36" s="2">
        <v>26</v>
      </c>
      <c r="B36" s="6" t="s">
        <v>109</v>
      </c>
      <c r="C36" s="2" t="s">
        <v>110</v>
      </c>
      <c r="D36" s="2" t="s">
        <v>5</v>
      </c>
      <c r="E36" s="6" t="s">
        <v>108</v>
      </c>
      <c r="F36" s="2" t="s">
        <v>46</v>
      </c>
      <c r="G36" s="7">
        <v>42</v>
      </c>
      <c r="H36" s="2">
        <v>22</v>
      </c>
      <c r="I36" s="7"/>
      <c r="J36" s="2"/>
      <c r="K36" s="7">
        <v>15</v>
      </c>
      <c r="L36" s="2">
        <v>36</v>
      </c>
      <c r="M36" s="7">
        <v>228</v>
      </c>
      <c r="N36" s="2">
        <v>34</v>
      </c>
      <c r="O36" s="7">
        <v>9</v>
      </c>
      <c r="P36" s="2">
        <v>37</v>
      </c>
      <c r="Q36" s="7" t="s">
        <v>125</v>
      </c>
      <c r="R36" s="2">
        <v>39</v>
      </c>
      <c r="S36" s="7">
        <v>9</v>
      </c>
      <c r="T36" s="2">
        <v>9</v>
      </c>
      <c r="U36" s="7"/>
      <c r="V36" s="2"/>
      <c r="W36" s="7" t="s">
        <v>122</v>
      </c>
      <c r="X36" s="2">
        <v>22</v>
      </c>
      <c r="Y36" s="7">
        <f t="shared" si="0"/>
        <v>199</v>
      </c>
      <c r="Z36" s="17"/>
      <c r="AA36" s="17"/>
    </row>
    <row r="37" spans="1:27" s="1" customFormat="1" x14ac:dyDescent="0.25"/>
    <row r="38" spans="1:27" s="1" customFormat="1" ht="15.75" x14ac:dyDescent="0.25">
      <c r="B38" s="9" t="s">
        <v>27</v>
      </c>
      <c r="C38" s="10"/>
      <c r="D38" s="10"/>
      <c r="E38" s="10"/>
      <c r="F38" s="9"/>
      <c r="G38" s="9" t="s">
        <v>126</v>
      </c>
      <c r="H38" s="9"/>
    </row>
    <row r="39" spans="1:27" s="1" customFormat="1" ht="15.75" x14ac:dyDescent="0.25">
      <c r="B39" s="9"/>
      <c r="C39" s="9"/>
      <c r="D39" s="9"/>
      <c r="E39" s="9"/>
      <c r="F39" s="9"/>
      <c r="G39" s="9"/>
      <c r="H39" s="9"/>
    </row>
    <row r="40" spans="1:27" s="1" customFormat="1" ht="15.75" x14ac:dyDescent="0.25">
      <c r="B40" s="9"/>
      <c r="C40" s="9"/>
      <c r="D40" s="9"/>
      <c r="E40" s="9"/>
      <c r="F40" s="9"/>
      <c r="G40" s="9"/>
      <c r="H40" s="9"/>
    </row>
    <row r="41" spans="1:27" s="1" customFormat="1" ht="15.75" x14ac:dyDescent="0.25">
      <c r="B41" s="9" t="s">
        <v>28</v>
      </c>
      <c r="C41" s="10"/>
      <c r="D41" s="10"/>
      <c r="E41" s="10"/>
      <c r="F41" s="9"/>
      <c r="G41" s="9" t="s">
        <v>127</v>
      </c>
      <c r="H41" s="9"/>
    </row>
    <row r="42" spans="1:27" s="1" customFormat="1" x14ac:dyDescent="0.25"/>
    <row r="43" spans="1:27" s="1" customFormat="1" x14ac:dyDescent="0.25"/>
    <row r="44" spans="1:27" s="1" customFormat="1" x14ac:dyDescent="0.25"/>
    <row r="45" spans="1:27" s="1" customFormat="1" x14ac:dyDescent="0.25"/>
    <row r="46" spans="1:27" s="1" customFormat="1" x14ac:dyDescent="0.25"/>
    <row r="47" spans="1:27" s="1" customFormat="1" x14ac:dyDescent="0.25"/>
    <row r="48" spans="1:27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</sheetData>
  <mergeCells count="32">
    <mergeCell ref="E9:E10"/>
    <mergeCell ref="S9:T9"/>
    <mergeCell ref="Z29:Z33"/>
    <mergeCell ref="AA29:AA33"/>
    <mergeCell ref="AA9:AA10"/>
    <mergeCell ref="Z11:Z16"/>
    <mergeCell ref="AA11:AA16"/>
    <mergeCell ref="Z17:Z22"/>
    <mergeCell ref="AA17:AA22"/>
    <mergeCell ref="Z9:Z10"/>
    <mergeCell ref="Q9:R9"/>
    <mergeCell ref="G9:H9"/>
    <mergeCell ref="I9:J9"/>
    <mergeCell ref="K9:L9"/>
    <mergeCell ref="M9:N9"/>
    <mergeCell ref="O9:P9"/>
    <mergeCell ref="AA34:AA36"/>
    <mergeCell ref="Z34:Z36"/>
    <mergeCell ref="A2:AA2"/>
    <mergeCell ref="A4:AA4"/>
    <mergeCell ref="A5:AA5"/>
    <mergeCell ref="U7:Y7"/>
    <mergeCell ref="Z23:Z28"/>
    <mergeCell ref="AA23:AA28"/>
    <mergeCell ref="F9:F10"/>
    <mergeCell ref="U9:V9"/>
    <mergeCell ref="W9:X9"/>
    <mergeCell ref="Y9:Y10"/>
    <mergeCell ref="A9:A10"/>
    <mergeCell ref="B9:B10"/>
    <mergeCell ref="C9:C10"/>
    <mergeCell ref="D9:D10"/>
  </mergeCells>
  <pageMargins left="0.39370078740157483" right="0.15748031496062992" top="0" bottom="0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'[Район 5 ступень.xlsx]Лист2'!#REF!</xm:f>
          </x14:formula1>
          <xm:sqref>F9:F14 D9:D14</xm:sqref>
        </x14:dataValidation>
        <x14:dataValidation type="list" allowBlank="1" showInputMessage="1" showErrorMessage="1">
          <x14:formula1>
            <xm:f>'[Лангепас 5 ступень.xlsx]Лист2'!#REF!</xm:f>
          </x14:formula1>
          <xm:sqref>F15:F20 D15 D17:D20</xm:sqref>
        </x14:dataValidation>
        <x14:dataValidation type="list" allowBlank="1" showInputMessage="1" showErrorMessage="1">
          <x14:formula1>
            <xm:f>'C:\Users\User\Desktop\ГТО РЕгионалка\Когалым\[Когалым 5 ступень.xlsx]Лист2'!#REF!</xm:f>
          </x14:formula1>
          <xm:sqref>F27:F31 D27 D29:D30</xm:sqref>
        </x14:dataValidation>
        <x14:dataValidation type="list" allowBlank="1" showInputMessage="1" showErrorMessage="1">
          <x14:formula1>
            <xm:f>'C:\Users\User\Desktop\ГТО РЕгионалка\Радужный\[Радужный 5 ступень.xlsx]Лист2'!#REF!</xm:f>
          </x14:formula1>
          <xm:sqref>F32:F36 D28 D31:D36</xm:sqref>
        </x14:dataValidation>
        <x14:dataValidation type="list" allowBlank="1" showInputMessage="1" showErrorMessage="1">
          <x14:formula1>
            <xm:f>'C:\Users\User\Desktop\ГТО РЕгионалка\Вартавск\[Вартовск 5 ступень.xlsx]Лист2'!#REF!</xm:f>
          </x14:formula1>
          <xm:sqref>D16 F21:F26 D21:D26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33"/>
  <sheetViews>
    <sheetView view="pageBreakPreview" zoomScale="90" zoomScaleSheetLayoutView="90" workbookViewId="0">
      <selection activeCell="A16" sqref="A16:I19"/>
    </sheetView>
  </sheetViews>
  <sheetFormatPr defaultRowHeight="15" x14ac:dyDescent="0.2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140625" customWidth="1"/>
    <col min="10" max="10" width="5.1406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" customWidth="1"/>
    <col min="20" max="20" width="5.5703125" customWidth="1"/>
  </cols>
  <sheetData>
    <row r="2" spans="1:23" ht="15.75" x14ac:dyDescent="0.25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3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3" ht="15.75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3" ht="15.75" x14ac:dyDescent="0.25">
      <c r="A5" s="18" t="s">
        <v>26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3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3" ht="15.75" x14ac:dyDescent="0.25">
      <c r="A7" s="4"/>
      <c r="B7" s="4" t="s">
        <v>29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8" t="s">
        <v>30</v>
      </c>
      <c r="O7" s="18"/>
      <c r="P7" s="18"/>
      <c r="Q7" s="18"/>
      <c r="R7" s="18"/>
      <c r="S7" s="18"/>
      <c r="T7" s="18"/>
      <c r="U7" s="18"/>
      <c r="V7" s="18"/>
      <c r="W7" s="18"/>
    </row>
    <row r="9" spans="1:23" ht="51.75" customHeight="1" x14ac:dyDescent="0.25">
      <c r="A9" s="19" t="s">
        <v>11</v>
      </c>
      <c r="B9" s="19" t="s">
        <v>12</v>
      </c>
      <c r="C9" s="19" t="s">
        <v>0</v>
      </c>
      <c r="D9" s="19" t="s">
        <v>1</v>
      </c>
      <c r="E9" s="19" t="s">
        <v>2</v>
      </c>
      <c r="F9" s="19" t="s">
        <v>3</v>
      </c>
      <c r="G9" s="23" t="s">
        <v>15</v>
      </c>
      <c r="H9" s="23"/>
      <c r="I9" s="23" t="s">
        <v>16</v>
      </c>
      <c r="J9" s="23"/>
      <c r="K9" s="23" t="s">
        <v>17</v>
      </c>
      <c r="L9" s="23"/>
      <c r="M9" s="23" t="s">
        <v>18</v>
      </c>
      <c r="N9" s="23"/>
      <c r="O9" s="23" t="s">
        <v>19</v>
      </c>
      <c r="P9" s="23"/>
      <c r="Q9" s="23" t="s">
        <v>10</v>
      </c>
      <c r="R9" s="23"/>
      <c r="S9" s="21" t="s">
        <v>20</v>
      </c>
      <c r="T9" s="22"/>
      <c r="U9" s="19" t="s">
        <v>7</v>
      </c>
      <c r="V9" s="19" t="s">
        <v>23</v>
      </c>
    </row>
    <row r="10" spans="1:23" ht="15" customHeight="1" x14ac:dyDescent="0.25">
      <c r="A10" s="20"/>
      <c r="B10" s="20"/>
      <c r="C10" s="20"/>
      <c r="D10" s="20"/>
      <c r="E10" s="20"/>
      <c r="F10" s="20"/>
      <c r="G10" s="3" t="s">
        <v>13</v>
      </c>
      <c r="H10" s="3" t="s">
        <v>14</v>
      </c>
      <c r="I10" s="3" t="s">
        <v>13</v>
      </c>
      <c r="J10" s="3" t="s">
        <v>14</v>
      </c>
      <c r="K10" s="3" t="s">
        <v>13</v>
      </c>
      <c r="L10" s="3" t="s">
        <v>14</v>
      </c>
      <c r="M10" s="3" t="s">
        <v>13</v>
      </c>
      <c r="N10" s="3" t="s">
        <v>14</v>
      </c>
      <c r="O10" s="3" t="s">
        <v>13</v>
      </c>
      <c r="P10" s="3" t="s">
        <v>14</v>
      </c>
      <c r="Q10" s="3" t="s">
        <v>13</v>
      </c>
      <c r="R10" s="3" t="s">
        <v>14</v>
      </c>
      <c r="S10" s="3" t="s">
        <v>13</v>
      </c>
      <c r="T10" s="3" t="s">
        <v>14</v>
      </c>
      <c r="U10" s="20"/>
      <c r="V10" s="20"/>
    </row>
    <row r="11" spans="1:23" ht="54" customHeight="1" x14ac:dyDescent="0.25">
      <c r="A11" s="2">
        <v>1</v>
      </c>
      <c r="B11" s="6" t="s">
        <v>41</v>
      </c>
      <c r="C11" s="2" t="s">
        <v>42</v>
      </c>
      <c r="D11" s="2" t="s">
        <v>4</v>
      </c>
      <c r="E11" s="12" t="s">
        <v>45</v>
      </c>
      <c r="F11" s="2" t="s">
        <v>46</v>
      </c>
      <c r="G11" s="7">
        <v>65</v>
      </c>
      <c r="H11" s="2">
        <v>80</v>
      </c>
      <c r="I11" s="7">
        <v>25</v>
      </c>
      <c r="J11" s="2">
        <v>35</v>
      </c>
      <c r="K11" s="7">
        <v>222</v>
      </c>
      <c r="L11" s="2">
        <v>56</v>
      </c>
      <c r="M11" s="7">
        <v>21</v>
      </c>
      <c r="N11" s="2">
        <v>58</v>
      </c>
      <c r="O11" s="7" t="s">
        <v>52</v>
      </c>
      <c r="P11" s="2">
        <v>37</v>
      </c>
      <c r="Q11" s="7">
        <v>3</v>
      </c>
      <c r="R11" s="2">
        <v>3</v>
      </c>
      <c r="S11" s="13" t="s">
        <v>53</v>
      </c>
      <c r="T11" s="2">
        <v>83</v>
      </c>
      <c r="U11" s="7">
        <f t="shared" ref="U11:U15" si="0">T11+R11+P11+N11+L11+J11+H11</f>
        <v>352</v>
      </c>
      <c r="V11" s="11">
        <f>RANK(U11,$U$11:$U$15,0)</f>
        <v>1</v>
      </c>
    </row>
    <row r="12" spans="1:23" ht="24.95" customHeight="1" x14ac:dyDescent="0.25">
      <c r="A12" s="2">
        <v>2</v>
      </c>
      <c r="B12" s="6" t="s">
        <v>82</v>
      </c>
      <c r="C12" s="2" t="s">
        <v>81</v>
      </c>
      <c r="D12" s="2" t="s">
        <v>4</v>
      </c>
      <c r="E12" s="6" t="s">
        <v>90</v>
      </c>
      <c r="F12" s="2" t="s">
        <v>9</v>
      </c>
      <c r="G12" s="7">
        <v>35</v>
      </c>
      <c r="H12" s="2">
        <v>29</v>
      </c>
      <c r="I12" s="7">
        <v>18</v>
      </c>
      <c r="J12" s="2">
        <v>28</v>
      </c>
      <c r="K12" s="7">
        <v>202</v>
      </c>
      <c r="L12" s="2">
        <v>46</v>
      </c>
      <c r="M12" s="7">
        <v>14</v>
      </c>
      <c r="N12" s="2">
        <v>38</v>
      </c>
      <c r="O12" s="7" t="s">
        <v>88</v>
      </c>
      <c r="P12" s="2">
        <v>42</v>
      </c>
      <c r="Q12" s="7">
        <v>4</v>
      </c>
      <c r="R12" s="2">
        <v>4</v>
      </c>
      <c r="S12" s="13" t="s">
        <v>91</v>
      </c>
      <c r="T12" s="2">
        <v>65</v>
      </c>
      <c r="U12" s="7">
        <f t="shared" si="0"/>
        <v>252</v>
      </c>
      <c r="V12" s="11">
        <f>RANK(U12,$U$11:$U$15,0)</f>
        <v>4</v>
      </c>
    </row>
    <row r="13" spans="1:23" ht="54.75" customHeight="1" x14ac:dyDescent="0.25">
      <c r="A13" s="2">
        <v>3</v>
      </c>
      <c r="B13" s="8" t="s">
        <v>97</v>
      </c>
      <c r="C13" s="2" t="s">
        <v>98</v>
      </c>
      <c r="D13" s="2" t="s">
        <v>4</v>
      </c>
      <c r="E13" s="12" t="s">
        <v>101</v>
      </c>
      <c r="F13" s="2" t="s">
        <v>9</v>
      </c>
      <c r="G13" s="7">
        <v>54</v>
      </c>
      <c r="H13" s="2">
        <v>58</v>
      </c>
      <c r="I13" s="7">
        <v>22</v>
      </c>
      <c r="J13" s="2">
        <v>32</v>
      </c>
      <c r="K13" s="7">
        <v>198</v>
      </c>
      <c r="L13" s="2">
        <v>44</v>
      </c>
      <c r="M13" s="7">
        <v>20</v>
      </c>
      <c r="N13" s="2">
        <v>55</v>
      </c>
      <c r="O13" s="7" t="s">
        <v>104</v>
      </c>
      <c r="P13" s="2">
        <v>29</v>
      </c>
      <c r="Q13" s="7">
        <v>0</v>
      </c>
      <c r="R13" s="2">
        <v>0</v>
      </c>
      <c r="S13" s="7">
        <v>13.34</v>
      </c>
      <c r="T13" s="2">
        <v>42</v>
      </c>
      <c r="U13" s="7">
        <f t="shared" si="0"/>
        <v>260</v>
      </c>
      <c r="V13" s="11">
        <f>RANK(U13,$U$11:$U$15,0)</f>
        <v>2</v>
      </c>
    </row>
    <row r="14" spans="1:23" ht="23.25" customHeight="1" x14ac:dyDescent="0.25">
      <c r="A14" s="2">
        <v>4</v>
      </c>
      <c r="B14" s="8" t="s">
        <v>112</v>
      </c>
      <c r="C14" s="2" t="s">
        <v>113</v>
      </c>
      <c r="D14" s="2" t="s">
        <v>4</v>
      </c>
      <c r="E14" s="6" t="s">
        <v>114</v>
      </c>
      <c r="F14" s="2" t="s">
        <v>9</v>
      </c>
      <c r="G14" s="7">
        <v>67</v>
      </c>
      <c r="H14" s="2">
        <v>84</v>
      </c>
      <c r="I14" s="7">
        <v>1</v>
      </c>
      <c r="J14" s="2">
        <v>2</v>
      </c>
      <c r="K14" s="7">
        <v>202</v>
      </c>
      <c r="L14" s="2">
        <v>46</v>
      </c>
      <c r="M14" s="7">
        <v>11</v>
      </c>
      <c r="N14" s="2">
        <v>32</v>
      </c>
      <c r="O14" s="7" t="s">
        <v>105</v>
      </c>
      <c r="P14" s="2">
        <v>42</v>
      </c>
      <c r="Q14" s="7">
        <v>14</v>
      </c>
      <c r="R14" s="2">
        <v>18</v>
      </c>
      <c r="S14" s="7">
        <v>16.260000000000002</v>
      </c>
      <c r="T14" s="2">
        <v>29</v>
      </c>
      <c r="U14" s="7">
        <f t="shared" si="0"/>
        <v>253</v>
      </c>
      <c r="V14" s="11">
        <f>RANK(U14,$U$11:$U$15,0)</f>
        <v>3</v>
      </c>
    </row>
    <row r="15" spans="1:23" ht="24.95" customHeight="1" x14ac:dyDescent="0.25">
      <c r="A15" s="2">
        <v>5</v>
      </c>
      <c r="B15" s="6" t="s">
        <v>111</v>
      </c>
      <c r="C15" s="2" t="s">
        <v>107</v>
      </c>
      <c r="D15" s="2" t="s">
        <v>4</v>
      </c>
      <c r="E15" s="6" t="s">
        <v>114</v>
      </c>
      <c r="F15" s="2" t="s">
        <v>9</v>
      </c>
      <c r="G15" s="7">
        <v>52</v>
      </c>
      <c r="H15" s="2">
        <v>54</v>
      </c>
      <c r="I15" s="7">
        <v>12</v>
      </c>
      <c r="J15" s="2">
        <v>22</v>
      </c>
      <c r="K15" s="7">
        <v>167</v>
      </c>
      <c r="L15" s="2">
        <v>28</v>
      </c>
      <c r="M15" s="7">
        <v>17</v>
      </c>
      <c r="N15" s="2">
        <v>46</v>
      </c>
      <c r="O15" s="7" t="s">
        <v>106</v>
      </c>
      <c r="P15" s="2">
        <v>72</v>
      </c>
      <c r="Q15" s="7">
        <v>0</v>
      </c>
      <c r="R15" s="2">
        <v>0</v>
      </c>
      <c r="S15" s="7">
        <v>18.47</v>
      </c>
      <c r="T15" s="2">
        <v>22</v>
      </c>
      <c r="U15" s="7">
        <f t="shared" si="0"/>
        <v>244</v>
      </c>
      <c r="V15" s="11">
        <f>RANK(U15,$U$11:$U$15,0)</f>
        <v>5</v>
      </c>
    </row>
    <row r="16" spans="1:23" s="1" customFormat="1" ht="27.75" customHeight="1" x14ac:dyDescent="0.25">
      <c r="B16" s="9" t="s">
        <v>27</v>
      </c>
      <c r="C16" s="10"/>
      <c r="D16" s="10"/>
      <c r="E16" s="10"/>
      <c r="F16" s="9"/>
      <c r="G16" s="9" t="s">
        <v>126</v>
      </c>
      <c r="H16" s="9"/>
    </row>
    <row r="17" spans="2:8" s="1" customFormat="1" ht="15.75" x14ac:dyDescent="0.25">
      <c r="B17" s="9"/>
      <c r="C17" s="9"/>
      <c r="D17" s="9"/>
      <c r="E17" s="9"/>
      <c r="F17" s="9"/>
      <c r="G17" s="9"/>
      <c r="H17" s="9"/>
    </row>
    <row r="18" spans="2:8" s="1" customFormat="1" ht="15.75" x14ac:dyDescent="0.25">
      <c r="B18" s="9"/>
      <c r="C18" s="9"/>
      <c r="D18" s="9"/>
      <c r="E18" s="9"/>
      <c r="F18" s="9"/>
      <c r="G18" s="9"/>
      <c r="H18" s="9"/>
    </row>
    <row r="19" spans="2:8" s="1" customFormat="1" ht="15.75" x14ac:dyDescent="0.25">
      <c r="B19" s="9" t="s">
        <v>28</v>
      </c>
      <c r="C19" s="10"/>
      <c r="D19" s="10"/>
      <c r="E19" s="10"/>
      <c r="F19" s="9"/>
      <c r="G19" s="9" t="s">
        <v>127</v>
      </c>
      <c r="H19" s="9"/>
    </row>
    <row r="20" spans="2:8" s="1" customFormat="1" ht="15.75" x14ac:dyDescent="0.25">
      <c r="B20" s="9"/>
      <c r="C20" s="10"/>
      <c r="D20" s="10"/>
      <c r="E20" s="10"/>
      <c r="F20" s="9"/>
      <c r="G20" s="9"/>
      <c r="H20" s="9"/>
    </row>
    <row r="21" spans="2:8" s="1" customFormat="1" x14ac:dyDescent="0.25"/>
    <row r="22" spans="2:8" s="1" customFormat="1" x14ac:dyDescent="0.25"/>
    <row r="23" spans="2:8" s="1" customFormat="1" x14ac:dyDescent="0.25"/>
    <row r="24" spans="2:8" s="1" customFormat="1" x14ac:dyDescent="0.25"/>
    <row r="25" spans="2:8" s="1" customFormat="1" x14ac:dyDescent="0.25"/>
    <row r="26" spans="2:8" s="1" customFormat="1" x14ac:dyDescent="0.25"/>
    <row r="27" spans="2:8" s="1" customFormat="1" x14ac:dyDescent="0.25"/>
    <row r="28" spans="2:8" s="1" customFormat="1" x14ac:dyDescent="0.25"/>
    <row r="29" spans="2:8" s="1" customFormat="1" x14ac:dyDescent="0.25"/>
    <row r="30" spans="2:8" s="1" customFormat="1" x14ac:dyDescent="0.25"/>
    <row r="31" spans="2:8" s="1" customFormat="1" x14ac:dyDescent="0.25"/>
    <row r="32" spans="2:8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</sheetData>
  <sortState ref="A11:V16">
    <sortCondition descending="1" ref="U11:U16"/>
  </sortState>
  <mergeCells count="20">
    <mergeCell ref="A2:V2"/>
    <mergeCell ref="A4:V4"/>
    <mergeCell ref="A5:V5"/>
    <mergeCell ref="A9:A10"/>
    <mergeCell ref="B9:B10"/>
    <mergeCell ref="C9:C10"/>
    <mergeCell ref="D9:D10"/>
    <mergeCell ref="E9:E10"/>
    <mergeCell ref="F9:F10"/>
    <mergeCell ref="Q9:R9"/>
    <mergeCell ref="S9:T9"/>
    <mergeCell ref="U9:U10"/>
    <mergeCell ref="S7:W7"/>
    <mergeCell ref="N7:R7"/>
    <mergeCell ref="V9:V10"/>
    <mergeCell ref="G9:H9"/>
    <mergeCell ref="I9:J9"/>
    <mergeCell ref="K9:L9"/>
    <mergeCell ref="M9:N9"/>
    <mergeCell ref="O9:P9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49"/>
  <sheetViews>
    <sheetView view="pageBreakPreview" zoomScale="110" zoomScaleSheetLayoutView="110" workbookViewId="0">
      <selection activeCell="B40" sqref="B40"/>
    </sheetView>
  </sheetViews>
  <sheetFormatPr defaultRowHeight="15" x14ac:dyDescent="0.25"/>
  <cols>
    <col min="1" max="1" width="5.42578125" customWidth="1"/>
    <col min="2" max="2" width="36.5703125" customWidth="1"/>
    <col min="3" max="3" width="16.42578125" customWidth="1"/>
    <col min="4" max="4" width="12" customWidth="1"/>
    <col min="5" max="5" width="37" customWidth="1"/>
    <col min="6" max="6" width="13" customWidth="1"/>
    <col min="7" max="7" width="8.28515625" customWidth="1"/>
    <col min="8" max="8" width="4.7109375" customWidth="1"/>
    <col min="9" max="9" width="8.42578125" customWidth="1"/>
    <col min="10" max="10" width="5.42578125" customWidth="1"/>
    <col min="11" max="11" width="8.140625" customWidth="1"/>
    <col min="12" max="12" width="5.85546875" customWidth="1"/>
    <col min="13" max="13" width="7.85546875" customWidth="1"/>
    <col min="14" max="14" width="5.85546875" customWidth="1"/>
    <col min="15" max="15" width="8.28515625" customWidth="1"/>
    <col min="16" max="16" width="5.85546875" customWidth="1"/>
    <col min="17" max="17" width="7.85546875" customWidth="1"/>
    <col min="18" max="18" width="6.28515625" customWidth="1"/>
    <col min="19" max="19" width="8.5703125" customWidth="1"/>
    <col min="20" max="20" width="5.85546875" customWidth="1"/>
    <col min="21" max="21" width="11.7109375" bestFit="1" customWidth="1"/>
  </cols>
  <sheetData>
    <row r="2" spans="1:23" ht="15.75" x14ac:dyDescent="0.25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3" ht="3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3" ht="15.75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3" ht="11.25" customHeight="1" x14ac:dyDescent="0.25">
      <c r="A5" s="18" t="s">
        <v>26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3" ht="15.75" hidden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3" ht="15.75" x14ac:dyDescent="0.25">
      <c r="A7" s="4"/>
      <c r="B7" s="4" t="s">
        <v>29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 t="s">
        <v>128</v>
      </c>
      <c r="P7" s="4"/>
      <c r="Q7" s="4"/>
      <c r="R7" s="4"/>
      <c r="S7" s="18"/>
      <c r="T7" s="18"/>
      <c r="U7" s="18"/>
      <c r="V7" s="4"/>
    </row>
    <row r="8" spans="1:23" ht="3.75" customHeight="1" x14ac:dyDescent="0.25"/>
    <row r="9" spans="1:23" ht="43.5" customHeight="1" x14ac:dyDescent="0.25">
      <c r="A9" s="19" t="s">
        <v>11</v>
      </c>
      <c r="B9" s="19" t="s">
        <v>12</v>
      </c>
      <c r="C9" s="19" t="s">
        <v>0</v>
      </c>
      <c r="D9" s="19" t="s">
        <v>1</v>
      </c>
      <c r="E9" s="19" t="s">
        <v>2</v>
      </c>
      <c r="F9" s="19" t="s">
        <v>3</v>
      </c>
      <c r="G9" s="23" t="s">
        <v>15</v>
      </c>
      <c r="H9" s="23"/>
      <c r="I9" s="23" t="s">
        <v>6</v>
      </c>
      <c r="J9" s="23"/>
      <c r="K9" s="23" t="s">
        <v>17</v>
      </c>
      <c r="L9" s="23"/>
      <c r="M9" s="23" t="s">
        <v>18</v>
      </c>
      <c r="N9" s="23"/>
      <c r="O9" s="23" t="s">
        <v>19</v>
      </c>
      <c r="P9" s="23"/>
      <c r="Q9" s="23" t="s">
        <v>10</v>
      </c>
      <c r="R9" s="23"/>
      <c r="S9" s="21" t="s">
        <v>21</v>
      </c>
      <c r="T9" s="22"/>
      <c r="U9" s="19" t="s">
        <v>7</v>
      </c>
      <c r="V9" s="19" t="s">
        <v>23</v>
      </c>
      <c r="W9" s="24"/>
    </row>
    <row r="10" spans="1:23" ht="15" customHeight="1" x14ac:dyDescent="0.25">
      <c r="A10" s="20"/>
      <c r="B10" s="20"/>
      <c r="C10" s="20"/>
      <c r="D10" s="20"/>
      <c r="E10" s="20"/>
      <c r="F10" s="20"/>
      <c r="G10" s="14" t="s">
        <v>13</v>
      </c>
      <c r="H10" s="14" t="s">
        <v>14</v>
      </c>
      <c r="I10" s="14" t="s">
        <v>13</v>
      </c>
      <c r="J10" s="14" t="s">
        <v>14</v>
      </c>
      <c r="K10" s="14" t="s">
        <v>13</v>
      </c>
      <c r="L10" s="14" t="s">
        <v>14</v>
      </c>
      <c r="M10" s="14" t="s">
        <v>13</v>
      </c>
      <c r="N10" s="14" t="s">
        <v>14</v>
      </c>
      <c r="O10" s="14" t="s">
        <v>13</v>
      </c>
      <c r="P10" s="14" t="s">
        <v>14</v>
      </c>
      <c r="Q10" s="14" t="s">
        <v>13</v>
      </c>
      <c r="R10" s="14" t="s">
        <v>14</v>
      </c>
      <c r="S10" s="14" t="s">
        <v>13</v>
      </c>
      <c r="T10" s="14" t="s">
        <v>14</v>
      </c>
      <c r="U10" s="20"/>
      <c r="V10" s="20"/>
      <c r="W10" s="24"/>
    </row>
    <row r="11" spans="1:23" ht="35.25" customHeight="1" x14ac:dyDescent="0.25">
      <c r="A11" s="25">
        <v>1</v>
      </c>
      <c r="B11" s="26" t="s">
        <v>31</v>
      </c>
      <c r="C11" s="25" t="s">
        <v>32</v>
      </c>
      <c r="D11" s="25" t="s">
        <v>5</v>
      </c>
      <c r="E11" s="30" t="s">
        <v>43</v>
      </c>
      <c r="F11" s="25" t="s">
        <v>9</v>
      </c>
      <c r="G11" s="27">
        <v>56</v>
      </c>
      <c r="H11" s="25">
        <v>36</v>
      </c>
      <c r="I11" s="27">
        <v>26</v>
      </c>
      <c r="J11" s="25">
        <v>58</v>
      </c>
      <c r="K11" s="27">
        <v>253</v>
      </c>
      <c r="L11" s="25">
        <v>46</v>
      </c>
      <c r="M11" s="27">
        <v>21</v>
      </c>
      <c r="N11" s="25">
        <v>73</v>
      </c>
      <c r="O11" s="27" t="s">
        <v>47</v>
      </c>
      <c r="P11" s="25">
        <v>39</v>
      </c>
      <c r="Q11" s="27">
        <v>0</v>
      </c>
      <c r="R11" s="25">
        <v>0</v>
      </c>
      <c r="S11" s="27">
        <v>15.53</v>
      </c>
      <c r="T11" s="25">
        <v>66</v>
      </c>
      <c r="U11" s="27">
        <f t="shared" ref="U11:U31" si="0">T11+R11+P11+N11+L11+J11+H11</f>
        <v>318</v>
      </c>
      <c r="V11" s="31">
        <f>RANK(U11,$U$11:$U$31,0)</f>
        <v>8</v>
      </c>
      <c r="W11" s="24"/>
    </row>
    <row r="12" spans="1:23" ht="24.95" customHeight="1" x14ac:dyDescent="0.25">
      <c r="A12" s="25">
        <v>2</v>
      </c>
      <c r="B12" s="26" t="s">
        <v>33</v>
      </c>
      <c r="C12" s="25" t="s">
        <v>34</v>
      </c>
      <c r="D12" s="25" t="s">
        <v>5</v>
      </c>
      <c r="E12" s="26" t="s">
        <v>80</v>
      </c>
      <c r="F12" s="25" t="s">
        <v>9</v>
      </c>
      <c r="G12" s="27">
        <v>61</v>
      </c>
      <c r="H12" s="25">
        <v>42</v>
      </c>
      <c r="I12" s="27">
        <v>14</v>
      </c>
      <c r="J12" s="25">
        <v>34</v>
      </c>
      <c r="K12" s="27">
        <v>250</v>
      </c>
      <c r="L12" s="25">
        <v>45</v>
      </c>
      <c r="M12" s="27">
        <v>19</v>
      </c>
      <c r="N12" s="25">
        <v>67</v>
      </c>
      <c r="O12" s="27" t="s">
        <v>48</v>
      </c>
      <c r="P12" s="25">
        <v>48</v>
      </c>
      <c r="Q12" s="27">
        <v>14</v>
      </c>
      <c r="R12" s="25">
        <v>18</v>
      </c>
      <c r="S12" s="27">
        <v>13.03</v>
      </c>
      <c r="T12" s="25">
        <v>91</v>
      </c>
      <c r="U12" s="27">
        <f t="shared" si="0"/>
        <v>345</v>
      </c>
      <c r="V12" s="31">
        <f>RANK(U12,$U$11:$U$31,0)</f>
        <v>5</v>
      </c>
      <c r="W12" s="24"/>
    </row>
    <row r="13" spans="1:23" ht="24.95" customHeight="1" x14ac:dyDescent="0.25">
      <c r="A13" s="25">
        <v>3</v>
      </c>
      <c r="B13" s="26" t="s">
        <v>35</v>
      </c>
      <c r="C13" s="25" t="s">
        <v>36</v>
      </c>
      <c r="D13" s="25" t="s">
        <v>4</v>
      </c>
      <c r="E13" s="26" t="s">
        <v>80</v>
      </c>
      <c r="F13" s="25" t="s">
        <v>9</v>
      </c>
      <c r="G13" s="27">
        <v>68</v>
      </c>
      <c r="H13" s="25">
        <v>56</v>
      </c>
      <c r="I13" s="27">
        <v>10</v>
      </c>
      <c r="J13" s="25">
        <v>26</v>
      </c>
      <c r="K13" s="27">
        <v>249</v>
      </c>
      <c r="L13" s="25">
        <v>44</v>
      </c>
      <c r="M13" s="27">
        <v>20</v>
      </c>
      <c r="N13" s="25">
        <v>70</v>
      </c>
      <c r="O13" s="27" t="s">
        <v>49</v>
      </c>
      <c r="P13" s="25">
        <v>46</v>
      </c>
      <c r="Q13" s="27">
        <v>14</v>
      </c>
      <c r="R13" s="25">
        <v>18</v>
      </c>
      <c r="S13" s="27">
        <v>12.51</v>
      </c>
      <c r="T13" s="25">
        <v>92</v>
      </c>
      <c r="U13" s="27">
        <f t="shared" si="0"/>
        <v>352</v>
      </c>
      <c r="V13" s="31">
        <f>RANK(U13,$U$11:$U$31,0)</f>
        <v>4</v>
      </c>
      <c r="W13" s="24"/>
    </row>
    <row r="14" spans="1:23" ht="27.75" customHeight="1" x14ac:dyDescent="0.25">
      <c r="A14" s="25">
        <v>4</v>
      </c>
      <c r="B14" s="26" t="s">
        <v>37</v>
      </c>
      <c r="C14" s="25" t="s">
        <v>38</v>
      </c>
      <c r="D14" s="25" t="s">
        <v>5</v>
      </c>
      <c r="E14" s="30" t="s">
        <v>44</v>
      </c>
      <c r="F14" s="25" t="s">
        <v>9</v>
      </c>
      <c r="G14" s="27">
        <v>56</v>
      </c>
      <c r="H14" s="25">
        <v>36</v>
      </c>
      <c r="I14" s="27">
        <v>23</v>
      </c>
      <c r="J14" s="25">
        <v>52</v>
      </c>
      <c r="K14" s="27">
        <v>255</v>
      </c>
      <c r="L14" s="25">
        <v>47</v>
      </c>
      <c r="M14" s="27">
        <v>24</v>
      </c>
      <c r="N14" s="25">
        <v>82</v>
      </c>
      <c r="O14" s="27" t="s">
        <v>50</v>
      </c>
      <c r="P14" s="25">
        <v>38</v>
      </c>
      <c r="Q14" s="27">
        <v>20</v>
      </c>
      <c r="R14" s="25">
        <v>30</v>
      </c>
      <c r="S14" s="27">
        <v>12.23</v>
      </c>
      <c r="T14" s="25">
        <v>96</v>
      </c>
      <c r="U14" s="27">
        <f t="shared" si="0"/>
        <v>381</v>
      </c>
      <c r="V14" s="31">
        <f>RANK(U14,$U$11:$U$31,0)</f>
        <v>1</v>
      </c>
      <c r="W14" s="24"/>
    </row>
    <row r="15" spans="1:23" ht="34.5" customHeight="1" x14ac:dyDescent="0.25">
      <c r="A15" s="25">
        <v>5</v>
      </c>
      <c r="B15" s="26" t="s">
        <v>39</v>
      </c>
      <c r="C15" s="25" t="s">
        <v>40</v>
      </c>
      <c r="D15" s="25" t="s">
        <v>5</v>
      </c>
      <c r="E15" s="30" t="s">
        <v>43</v>
      </c>
      <c r="F15" s="25" t="s">
        <v>9</v>
      </c>
      <c r="G15" s="27">
        <v>60</v>
      </c>
      <c r="H15" s="25">
        <v>40</v>
      </c>
      <c r="I15" s="27">
        <v>11</v>
      </c>
      <c r="J15" s="25">
        <v>28</v>
      </c>
      <c r="K15" s="27">
        <v>245</v>
      </c>
      <c r="L15" s="25">
        <v>42</v>
      </c>
      <c r="M15" s="27">
        <v>19</v>
      </c>
      <c r="N15" s="25">
        <v>67</v>
      </c>
      <c r="O15" s="27" t="s">
        <v>51</v>
      </c>
      <c r="P15" s="25">
        <v>36</v>
      </c>
      <c r="Q15" s="27">
        <v>25</v>
      </c>
      <c r="R15" s="25">
        <v>40</v>
      </c>
      <c r="S15" s="27">
        <v>14.15</v>
      </c>
      <c r="T15" s="25">
        <v>80</v>
      </c>
      <c r="U15" s="27">
        <f t="shared" si="0"/>
        <v>333</v>
      </c>
      <c r="V15" s="31">
        <f>RANK(U15,$U$11:$U$31,0)</f>
        <v>7</v>
      </c>
      <c r="W15" s="24"/>
    </row>
    <row r="16" spans="1:23" ht="34.5" customHeight="1" x14ac:dyDescent="0.25">
      <c r="A16" s="25">
        <v>6</v>
      </c>
      <c r="B16" s="26" t="s">
        <v>55</v>
      </c>
      <c r="C16" s="25" t="s">
        <v>61</v>
      </c>
      <c r="D16" s="25" t="s">
        <v>5</v>
      </c>
      <c r="E16" s="30" t="s">
        <v>56</v>
      </c>
      <c r="F16" s="25" t="s">
        <v>9</v>
      </c>
      <c r="G16" s="27">
        <v>48</v>
      </c>
      <c r="H16" s="25">
        <v>28</v>
      </c>
      <c r="I16" s="27">
        <v>8</v>
      </c>
      <c r="J16" s="25">
        <v>22</v>
      </c>
      <c r="K16" s="27">
        <v>229</v>
      </c>
      <c r="L16" s="25">
        <v>34</v>
      </c>
      <c r="M16" s="27">
        <v>12</v>
      </c>
      <c r="N16" s="25">
        <v>46</v>
      </c>
      <c r="O16" s="27" t="s">
        <v>68</v>
      </c>
      <c r="P16" s="25">
        <v>42</v>
      </c>
      <c r="Q16" s="27">
        <v>12</v>
      </c>
      <c r="R16" s="25">
        <v>14</v>
      </c>
      <c r="S16" s="27">
        <v>33.42</v>
      </c>
      <c r="T16" s="25">
        <v>10</v>
      </c>
      <c r="U16" s="27">
        <f t="shared" si="0"/>
        <v>196</v>
      </c>
      <c r="V16" s="31">
        <f>RANK(U16,$U$11:$U$31,0)</f>
        <v>20</v>
      </c>
      <c r="W16" s="24"/>
    </row>
    <row r="17" spans="1:23" ht="40.5" customHeight="1" x14ac:dyDescent="0.25">
      <c r="A17" s="25">
        <v>7</v>
      </c>
      <c r="B17" s="26" t="s">
        <v>57</v>
      </c>
      <c r="C17" s="25" t="s">
        <v>58</v>
      </c>
      <c r="D17" s="25" t="s">
        <v>5</v>
      </c>
      <c r="E17" s="30" t="s">
        <v>59</v>
      </c>
      <c r="F17" s="25" t="s">
        <v>9</v>
      </c>
      <c r="G17" s="27">
        <v>57</v>
      </c>
      <c r="H17" s="25">
        <v>37</v>
      </c>
      <c r="I17" s="27">
        <v>10</v>
      </c>
      <c r="J17" s="25">
        <v>26</v>
      </c>
      <c r="K17" s="27">
        <v>214</v>
      </c>
      <c r="L17" s="25">
        <v>27</v>
      </c>
      <c r="M17" s="27">
        <v>7</v>
      </c>
      <c r="N17" s="25">
        <v>31</v>
      </c>
      <c r="O17" s="27" t="s">
        <v>52</v>
      </c>
      <c r="P17" s="25">
        <v>27</v>
      </c>
      <c r="Q17" s="27">
        <v>29</v>
      </c>
      <c r="R17" s="25">
        <v>48</v>
      </c>
      <c r="S17" s="27">
        <v>37.36</v>
      </c>
      <c r="T17" s="25">
        <v>6</v>
      </c>
      <c r="U17" s="27">
        <f t="shared" si="0"/>
        <v>202</v>
      </c>
      <c r="V17" s="31">
        <f>RANK(U17,$U$11:$U$31,0)</f>
        <v>18</v>
      </c>
      <c r="W17" s="24"/>
    </row>
    <row r="18" spans="1:23" ht="24.75" customHeight="1" x14ac:dyDescent="0.25">
      <c r="A18" s="25">
        <v>8</v>
      </c>
      <c r="B18" s="26" t="s">
        <v>60</v>
      </c>
      <c r="C18" s="25" t="s">
        <v>61</v>
      </c>
      <c r="D18" s="25" t="s">
        <v>5</v>
      </c>
      <c r="E18" s="30" t="s">
        <v>62</v>
      </c>
      <c r="F18" s="25" t="s">
        <v>9</v>
      </c>
      <c r="G18" s="27">
        <v>63</v>
      </c>
      <c r="H18" s="25">
        <v>46</v>
      </c>
      <c r="I18" s="27">
        <v>17</v>
      </c>
      <c r="J18" s="25">
        <v>40</v>
      </c>
      <c r="K18" s="27">
        <v>268</v>
      </c>
      <c r="L18" s="25">
        <v>54</v>
      </c>
      <c r="M18" s="27">
        <v>24</v>
      </c>
      <c r="N18" s="25">
        <v>82</v>
      </c>
      <c r="O18" s="27" t="s">
        <v>69</v>
      </c>
      <c r="P18" s="25">
        <v>92</v>
      </c>
      <c r="Q18" s="27">
        <v>22</v>
      </c>
      <c r="R18" s="25">
        <v>34</v>
      </c>
      <c r="S18" s="27">
        <v>22.37</v>
      </c>
      <c r="T18" s="25">
        <v>29</v>
      </c>
      <c r="U18" s="27">
        <f t="shared" si="0"/>
        <v>377</v>
      </c>
      <c r="V18" s="31">
        <f>RANK(U18,$U$11:$U$31,0)</f>
        <v>2</v>
      </c>
      <c r="W18" s="24"/>
    </row>
    <row r="19" spans="1:23" ht="33.75" customHeight="1" x14ac:dyDescent="0.25">
      <c r="A19" s="25">
        <v>9</v>
      </c>
      <c r="B19" s="26" t="s">
        <v>63</v>
      </c>
      <c r="C19" s="25" t="s">
        <v>64</v>
      </c>
      <c r="D19" s="25" t="s">
        <v>5</v>
      </c>
      <c r="E19" s="30" t="s">
        <v>59</v>
      </c>
      <c r="F19" s="25" t="s">
        <v>9</v>
      </c>
      <c r="G19" s="27">
        <v>57</v>
      </c>
      <c r="H19" s="25">
        <v>37</v>
      </c>
      <c r="I19" s="27">
        <v>18</v>
      </c>
      <c r="J19" s="25">
        <v>42</v>
      </c>
      <c r="K19" s="27">
        <v>275</v>
      </c>
      <c r="L19" s="25">
        <v>57</v>
      </c>
      <c r="M19" s="27">
        <v>15</v>
      </c>
      <c r="N19" s="25">
        <v>55</v>
      </c>
      <c r="O19" s="27" t="s">
        <v>51</v>
      </c>
      <c r="P19" s="25">
        <v>36</v>
      </c>
      <c r="Q19" s="27">
        <v>9</v>
      </c>
      <c r="R19" s="25">
        <v>9</v>
      </c>
      <c r="S19" s="27">
        <v>31.06</v>
      </c>
      <c r="T19" s="25">
        <v>13</v>
      </c>
      <c r="U19" s="27">
        <f t="shared" si="0"/>
        <v>249</v>
      </c>
      <c r="V19" s="31">
        <f>RANK(U19,$U$11:$U$31,0)</f>
        <v>15</v>
      </c>
      <c r="W19" s="24"/>
    </row>
    <row r="20" spans="1:23" ht="21" customHeight="1" x14ac:dyDescent="0.25">
      <c r="A20" s="25">
        <v>10</v>
      </c>
      <c r="B20" s="26" t="s">
        <v>54</v>
      </c>
      <c r="C20" s="25" t="s">
        <v>65</v>
      </c>
      <c r="D20" s="25" t="s">
        <v>5</v>
      </c>
      <c r="E20" s="26" t="s">
        <v>66</v>
      </c>
      <c r="F20" s="25" t="s">
        <v>9</v>
      </c>
      <c r="G20" s="27">
        <v>67</v>
      </c>
      <c r="H20" s="25">
        <v>54</v>
      </c>
      <c r="I20" s="27">
        <v>13</v>
      </c>
      <c r="J20" s="25">
        <v>32</v>
      </c>
      <c r="K20" s="27">
        <v>251</v>
      </c>
      <c r="L20" s="25">
        <v>45</v>
      </c>
      <c r="M20" s="27">
        <v>15</v>
      </c>
      <c r="N20" s="25">
        <v>55</v>
      </c>
      <c r="O20" s="27" t="s">
        <v>70</v>
      </c>
      <c r="P20" s="25">
        <v>38</v>
      </c>
      <c r="Q20" s="27">
        <v>37</v>
      </c>
      <c r="R20" s="25">
        <v>64</v>
      </c>
      <c r="S20" s="27">
        <v>30.12</v>
      </c>
      <c r="T20" s="25">
        <v>14</v>
      </c>
      <c r="U20" s="27">
        <f t="shared" si="0"/>
        <v>302</v>
      </c>
      <c r="V20" s="31">
        <f>RANK(U20,$U$11:$U$31,0)</f>
        <v>9</v>
      </c>
      <c r="W20" s="24"/>
    </row>
    <row r="21" spans="1:23" ht="33.75" customHeight="1" x14ac:dyDescent="0.25">
      <c r="A21" s="25">
        <v>11</v>
      </c>
      <c r="B21" s="26" t="s">
        <v>67</v>
      </c>
      <c r="C21" s="25" t="s">
        <v>8</v>
      </c>
      <c r="D21" s="25" t="s">
        <v>5</v>
      </c>
      <c r="E21" s="30" t="s">
        <v>56</v>
      </c>
      <c r="F21" s="25" t="s">
        <v>9</v>
      </c>
      <c r="G21" s="27">
        <v>51</v>
      </c>
      <c r="H21" s="25">
        <v>31</v>
      </c>
      <c r="I21" s="27">
        <v>8</v>
      </c>
      <c r="J21" s="25">
        <v>22</v>
      </c>
      <c r="K21" s="27">
        <v>217</v>
      </c>
      <c r="L21" s="25">
        <v>28</v>
      </c>
      <c r="M21" s="27">
        <v>11</v>
      </c>
      <c r="N21" s="25">
        <v>43</v>
      </c>
      <c r="O21" s="27" t="s">
        <v>71</v>
      </c>
      <c r="P21" s="25">
        <v>35</v>
      </c>
      <c r="Q21" s="27">
        <v>0</v>
      </c>
      <c r="R21" s="25">
        <v>0</v>
      </c>
      <c r="S21" s="27">
        <v>38.42</v>
      </c>
      <c r="T21" s="25">
        <v>5</v>
      </c>
      <c r="U21" s="27">
        <f t="shared" si="0"/>
        <v>164</v>
      </c>
      <c r="V21" s="31">
        <f>RANK(U21,$U$11:$U$31,0)</f>
        <v>21</v>
      </c>
      <c r="W21" s="24"/>
    </row>
    <row r="22" spans="1:23" ht="26.25" customHeight="1" x14ac:dyDescent="0.25">
      <c r="A22" s="25">
        <v>12</v>
      </c>
      <c r="B22" s="26" t="s">
        <v>92</v>
      </c>
      <c r="C22" s="25" t="s">
        <v>72</v>
      </c>
      <c r="D22" s="25" t="s">
        <v>5</v>
      </c>
      <c r="E22" s="26" t="s">
        <v>89</v>
      </c>
      <c r="F22" s="25" t="s">
        <v>9</v>
      </c>
      <c r="G22" s="27">
        <v>67</v>
      </c>
      <c r="H22" s="25">
        <v>54</v>
      </c>
      <c r="I22" s="27">
        <v>8</v>
      </c>
      <c r="J22" s="25">
        <v>22</v>
      </c>
      <c r="K22" s="27">
        <v>260</v>
      </c>
      <c r="L22" s="25">
        <v>50</v>
      </c>
      <c r="M22" s="27">
        <v>26</v>
      </c>
      <c r="N22" s="25">
        <v>88</v>
      </c>
      <c r="O22" s="27" t="s">
        <v>83</v>
      </c>
      <c r="P22" s="25">
        <v>51</v>
      </c>
      <c r="Q22" s="27">
        <v>2</v>
      </c>
      <c r="R22" s="25">
        <v>2</v>
      </c>
      <c r="S22" s="27">
        <v>27.17</v>
      </c>
      <c r="T22" s="25">
        <v>19</v>
      </c>
      <c r="U22" s="27">
        <f t="shared" si="0"/>
        <v>286</v>
      </c>
      <c r="V22" s="31">
        <f>RANK(U22,$U$11:$U$31,0)</f>
        <v>11</v>
      </c>
      <c r="W22" s="24"/>
    </row>
    <row r="23" spans="1:23" ht="24.95" customHeight="1" x14ac:dyDescent="0.25">
      <c r="A23" s="25">
        <v>13</v>
      </c>
      <c r="B23" s="26" t="s">
        <v>73</v>
      </c>
      <c r="C23" s="25" t="s">
        <v>74</v>
      </c>
      <c r="D23" s="25" t="s">
        <v>5</v>
      </c>
      <c r="E23" s="26" t="s">
        <v>89</v>
      </c>
      <c r="F23" s="25" t="s">
        <v>9</v>
      </c>
      <c r="G23" s="27">
        <v>69</v>
      </c>
      <c r="H23" s="25">
        <v>58</v>
      </c>
      <c r="I23" s="27">
        <v>13</v>
      </c>
      <c r="J23" s="25">
        <v>32</v>
      </c>
      <c r="K23" s="27">
        <v>247</v>
      </c>
      <c r="L23" s="25">
        <v>43</v>
      </c>
      <c r="M23" s="27">
        <v>17</v>
      </c>
      <c r="N23" s="25">
        <v>61</v>
      </c>
      <c r="O23" s="27" t="s">
        <v>84</v>
      </c>
      <c r="P23" s="25">
        <v>33</v>
      </c>
      <c r="Q23" s="27">
        <v>0</v>
      </c>
      <c r="R23" s="25">
        <v>0</v>
      </c>
      <c r="S23" s="27">
        <v>29.35</v>
      </c>
      <c r="T23" s="25">
        <v>15</v>
      </c>
      <c r="U23" s="27">
        <f t="shared" si="0"/>
        <v>242</v>
      </c>
      <c r="V23" s="31">
        <f>RANK(U23,$U$11:$U$31,0)</f>
        <v>17</v>
      </c>
      <c r="W23" s="24"/>
    </row>
    <row r="24" spans="1:23" ht="24.95" customHeight="1" x14ac:dyDescent="0.25">
      <c r="A24" s="25">
        <v>14</v>
      </c>
      <c r="B24" s="26" t="s">
        <v>75</v>
      </c>
      <c r="C24" s="25" t="s">
        <v>76</v>
      </c>
      <c r="D24" s="25" t="s">
        <v>5</v>
      </c>
      <c r="E24" s="26" t="s">
        <v>90</v>
      </c>
      <c r="F24" s="25" t="s">
        <v>9</v>
      </c>
      <c r="G24" s="27">
        <v>63</v>
      </c>
      <c r="H24" s="25">
        <v>46</v>
      </c>
      <c r="I24" s="27">
        <v>13</v>
      </c>
      <c r="J24" s="25">
        <v>32</v>
      </c>
      <c r="K24" s="27">
        <v>278</v>
      </c>
      <c r="L24" s="25">
        <v>59</v>
      </c>
      <c r="M24" s="27">
        <v>16</v>
      </c>
      <c r="N24" s="25">
        <v>58</v>
      </c>
      <c r="O24" s="27" t="s">
        <v>85</v>
      </c>
      <c r="P24" s="25">
        <v>52</v>
      </c>
      <c r="Q24" s="27">
        <v>15</v>
      </c>
      <c r="R24" s="25">
        <v>20</v>
      </c>
      <c r="S24" s="27">
        <v>13.28</v>
      </c>
      <c r="T24" s="25">
        <v>87</v>
      </c>
      <c r="U24" s="27">
        <f t="shared" si="0"/>
        <v>354</v>
      </c>
      <c r="V24" s="31">
        <f>RANK(U24,$U$11:$U$31,0)</f>
        <v>3</v>
      </c>
      <c r="W24" s="24"/>
    </row>
    <row r="25" spans="1:23" ht="24.95" customHeight="1" x14ac:dyDescent="0.25">
      <c r="A25" s="25">
        <v>15</v>
      </c>
      <c r="B25" s="26" t="s">
        <v>77</v>
      </c>
      <c r="C25" s="25" t="s">
        <v>78</v>
      </c>
      <c r="D25" s="25" t="s">
        <v>5</v>
      </c>
      <c r="E25" s="26" t="s">
        <v>90</v>
      </c>
      <c r="F25" s="25" t="s">
        <v>9</v>
      </c>
      <c r="G25" s="27">
        <v>60</v>
      </c>
      <c r="H25" s="25">
        <v>40</v>
      </c>
      <c r="I25" s="27">
        <v>19</v>
      </c>
      <c r="J25" s="25">
        <v>44</v>
      </c>
      <c r="K25" s="27">
        <v>299</v>
      </c>
      <c r="L25" s="25">
        <v>69</v>
      </c>
      <c r="M25" s="27">
        <v>21</v>
      </c>
      <c r="N25" s="25">
        <v>73</v>
      </c>
      <c r="O25" s="27" t="s">
        <v>86</v>
      </c>
      <c r="P25" s="25">
        <v>32</v>
      </c>
      <c r="Q25" s="27">
        <v>16</v>
      </c>
      <c r="R25" s="25">
        <v>22</v>
      </c>
      <c r="S25" s="27">
        <v>16.07</v>
      </c>
      <c r="T25" s="25">
        <v>64</v>
      </c>
      <c r="U25" s="27">
        <f t="shared" si="0"/>
        <v>344</v>
      </c>
      <c r="V25" s="31">
        <f>RANK(U25,$U$11:$U$31,0)</f>
        <v>6</v>
      </c>
      <c r="W25" s="24"/>
    </row>
    <row r="26" spans="1:23" ht="24.95" customHeight="1" x14ac:dyDescent="0.25">
      <c r="A26" s="25">
        <v>16</v>
      </c>
      <c r="B26" s="26" t="s">
        <v>79</v>
      </c>
      <c r="C26" s="25" t="s">
        <v>81</v>
      </c>
      <c r="D26" s="25" t="s">
        <v>5</v>
      </c>
      <c r="E26" s="26" t="s">
        <v>90</v>
      </c>
      <c r="F26" s="25" t="s">
        <v>9</v>
      </c>
      <c r="G26" s="27">
        <v>52</v>
      </c>
      <c r="H26" s="25">
        <v>32</v>
      </c>
      <c r="I26" s="27">
        <v>14</v>
      </c>
      <c r="J26" s="25">
        <v>34</v>
      </c>
      <c r="K26" s="27">
        <v>243</v>
      </c>
      <c r="L26" s="25">
        <v>41</v>
      </c>
      <c r="M26" s="27">
        <v>14</v>
      </c>
      <c r="N26" s="25">
        <v>52</v>
      </c>
      <c r="O26" s="27" t="s">
        <v>87</v>
      </c>
      <c r="P26" s="25">
        <v>28</v>
      </c>
      <c r="Q26" s="27">
        <v>9</v>
      </c>
      <c r="R26" s="25">
        <v>9</v>
      </c>
      <c r="S26" s="27">
        <v>15.06</v>
      </c>
      <c r="T26" s="25">
        <v>73</v>
      </c>
      <c r="U26" s="27">
        <f t="shared" si="0"/>
        <v>269</v>
      </c>
      <c r="V26" s="31">
        <f>RANK(U26,$U$11:$U$31,0)</f>
        <v>12</v>
      </c>
      <c r="W26" s="24"/>
    </row>
    <row r="27" spans="1:23" ht="39" customHeight="1" x14ac:dyDescent="0.25">
      <c r="A27" s="25">
        <v>17</v>
      </c>
      <c r="B27" s="28" t="s">
        <v>93</v>
      </c>
      <c r="C27" s="25" t="s">
        <v>94</v>
      </c>
      <c r="D27" s="25" t="s">
        <v>5</v>
      </c>
      <c r="E27" s="30" t="s">
        <v>99</v>
      </c>
      <c r="F27" s="25" t="s">
        <v>9</v>
      </c>
      <c r="G27" s="27">
        <v>56</v>
      </c>
      <c r="H27" s="25">
        <v>36</v>
      </c>
      <c r="I27" s="27">
        <v>13</v>
      </c>
      <c r="J27" s="25">
        <v>32</v>
      </c>
      <c r="K27" s="27">
        <v>256</v>
      </c>
      <c r="L27" s="25">
        <v>48</v>
      </c>
      <c r="M27" s="27">
        <v>13</v>
      </c>
      <c r="N27" s="25">
        <v>49</v>
      </c>
      <c r="O27" s="27" t="s">
        <v>102</v>
      </c>
      <c r="P27" s="25">
        <v>40</v>
      </c>
      <c r="Q27" s="27">
        <v>0</v>
      </c>
      <c r="R27" s="25">
        <v>0</v>
      </c>
      <c r="S27" s="27">
        <v>17.29</v>
      </c>
      <c r="T27" s="25">
        <v>53</v>
      </c>
      <c r="U27" s="27">
        <f t="shared" si="0"/>
        <v>258</v>
      </c>
      <c r="V27" s="31">
        <f>RANK(U27,$U$11:$U$31,0)</f>
        <v>14</v>
      </c>
      <c r="W27" s="24"/>
    </row>
    <row r="28" spans="1:23" ht="27.75" customHeight="1" x14ac:dyDescent="0.25">
      <c r="A28" s="25">
        <v>18</v>
      </c>
      <c r="B28" s="28" t="s">
        <v>95</v>
      </c>
      <c r="C28" s="25" t="s">
        <v>96</v>
      </c>
      <c r="D28" s="25" t="s">
        <v>5</v>
      </c>
      <c r="E28" s="26" t="s">
        <v>100</v>
      </c>
      <c r="F28" s="25" t="s">
        <v>9</v>
      </c>
      <c r="G28" s="27">
        <v>58</v>
      </c>
      <c r="H28" s="25">
        <v>38</v>
      </c>
      <c r="I28" s="27">
        <v>13</v>
      </c>
      <c r="J28" s="25">
        <v>32</v>
      </c>
      <c r="K28" s="27">
        <v>249</v>
      </c>
      <c r="L28" s="25">
        <v>44</v>
      </c>
      <c r="M28" s="27">
        <v>5</v>
      </c>
      <c r="N28" s="25">
        <v>25</v>
      </c>
      <c r="O28" s="27" t="s">
        <v>103</v>
      </c>
      <c r="P28" s="25">
        <v>36</v>
      </c>
      <c r="Q28" s="27">
        <v>12</v>
      </c>
      <c r="R28" s="25">
        <v>14</v>
      </c>
      <c r="S28" s="27">
        <v>15.11</v>
      </c>
      <c r="T28" s="25">
        <v>72</v>
      </c>
      <c r="U28" s="27">
        <f t="shared" si="0"/>
        <v>261</v>
      </c>
      <c r="V28" s="31">
        <f>RANK(U28,$U$11:$U$31,0)</f>
        <v>13</v>
      </c>
      <c r="W28" s="24"/>
    </row>
    <row r="29" spans="1:23" ht="35.25" customHeight="1" x14ac:dyDescent="0.25">
      <c r="A29" s="25">
        <v>19</v>
      </c>
      <c r="B29" s="26" t="s">
        <v>115</v>
      </c>
      <c r="C29" s="25" t="s">
        <v>116</v>
      </c>
      <c r="D29" s="25" t="s">
        <v>5</v>
      </c>
      <c r="E29" s="26" t="s">
        <v>118</v>
      </c>
      <c r="F29" s="25" t="s">
        <v>9</v>
      </c>
      <c r="G29" s="27">
        <v>58</v>
      </c>
      <c r="H29" s="25">
        <v>38</v>
      </c>
      <c r="I29" s="27">
        <v>3</v>
      </c>
      <c r="J29" s="25">
        <v>7</v>
      </c>
      <c r="K29" s="27">
        <v>289</v>
      </c>
      <c r="L29" s="25">
        <v>64</v>
      </c>
      <c r="M29" s="27">
        <v>12</v>
      </c>
      <c r="N29" s="25">
        <v>46</v>
      </c>
      <c r="O29" s="27" t="s">
        <v>123</v>
      </c>
      <c r="P29" s="25">
        <v>38</v>
      </c>
      <c r="Q29" s="27">
        <v>20</v>
      </c>
      <c r="R29" s="25">
        <v>30</v>
      </c>
      <c r="S29" s="27" t="s">
        <v>120</v>
      </c>
      <c r="T29" s="25">
        <v>20</v>
      </c>
      <c r="U29" s="27">
        <f t="shared" si="0"/>
        <v>243</v>
      </c>
      <c r="V29" s="31">
        <f>RANK(U29,$U$11:$U$31,0)</f>
        <v>16</v>
      </c>
      <c r="W29" s="24"/>
    </row>
    <row r="30" spans="1:23" ht="36" customHeight="1" x14ac:dyDescent="0.25">
      <c r="A30" s="25">
        <v>20</v>
      </c>
      <c r="B30" s="26" t="s">
        <v>117</v>
      </c>
      <c r="C30" s="25" t="s">
        <v>107</v>
      </c>
      <c r="D30" s="25" t="s">
        <v>5</v>
      </c>
      <c r="E30" s="26" t="s">
        <v>119</v>
      </c>
      <c r="F30" s="25" t="s">
        <v>9</v>
      </c>
      <c r="G30" s="27">
        <v>67</v>
      </c>
      <c r="H30" s="25">
        <v>54</v>
      </c>
      <c r="I30" s="27">
        <v>15</v>
      </c>
      <c r="J30" s="25">
        <v>36</v>
      </c>
      <c r="K30" s="27">
        <v>263</v>
      </c>
      <c r="L30" s="25">
        <v>51</v>
      </c>
      <c r="M30" s="27">
        <v>17</v>
      </c>
      <c r="N30" s="25">
        <v>61</v>
      </c>
      <c r="O30" s="27" t="s">
        <v>124</v>
      </c>
      <c r="P30" s="25">
        <v>41</v>
      </c>
      <c r="Q30" s="27">
        <v>17</v>
      </c>
      <c r="R30" s="25">
        <v>24</v>
      </c>
      <c r="S30" s="27" t="s">
        <v>121</v>
      </c>
      <c r="T30" s="25">
        <v>31</v>
      </c>
      <c r="U30" s="27">
        <f t="shared" si="0"/>
        <v>298</v>
      </c>
      <c r="V30" s="31">
        <f>RANK(U30,$U$11:$U$31,0)</f>
        <v>10</v>
      </c>
      <c r="W30" s="24"/>
    </row>
    <row r="31" spans="1:23" ht="36" customHeight="1" x14ac:dyDescent="0.25">
      <c r="A31" s="25">
        <v>21</v>
      </c>
      <c r="B31" s="26" t="s">
        <v>109</v>
      </c>
      <c r="C31" s="25" t="s">
        <v>110</v>
      </c>
      <c r="D31" s="25" t="s">
        <v>5</v>
      </c>
      <c r="E31" s="26" t="s">
        <v>108</v>
      </c>
      <c r="F31" s="25" t="s">
        <v>9</v>
      </c>
      <c r="G31" s="27">
        <v>42</v>
      </c>
      <c r="H31" s="25">
        <v>22</v>
      </c>
      <c r="I31" s="27">
        <v>15</v>
      </c>
      <c r="J31" s="25">
        <v>36</v>
      </c>
      <c r="K31" s="27">
        <v>228</v>
      </c>
      <c r="L31" s="25">
        <v>34</v>
      </c>
      <c r="M31" s="27">
        <v>9</v>
      </c>
      <c r="N31" s="25">
        <v>37</v>
      </c>
      <c r="O31" s="27" t="s">
        <v>125</v>
      </c>
      <c r="P31" s="25">
        <v>39</v>
      </c>
      <c r="Q31" s="27">
        <v>9</v>
      </c>
      <c r="R31" s="25">
        <v>9</v>
      </c>
      <c r="S31" s="27" t="s">
        <v>122</v>
      </c>
      <c r="T31" s="25">
        <v>22</v>
      </c>
      <c r="U31" s="27">
        <f t="shared" si="0"/>
        <v>199</v>
      </c>
      <c r="V31" s="31">
        <f>RANK(U31,$U$11:$U$31,0)</f>
        <v>19</v>
      </c>
      <c r="W31" s="24"/>
    </row>
    <row r="32" spans="1:23" s="1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1" customFormat="1" ht="15.75" x14ac:dyDescent="0.25">
      <c r="A33" s="29"/>
      <c r="B33" s="9" t="s">
        <v>27</v>
      </c>
      <c r="C33" s="10"/>
      <c r="D33" s="10"/>
      <c r="E33" s="10"/>
      <c r="F33" s="9"/>
      <c r="G33" s="9" t="s">
        <v>126</v>
      </c>
      <c r="H33" s="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1" customFormat="1" ht="15.75" x14ac:dyDescent="0.25">
      <c r="A34" s="29"/>
      <c r="B34" s="9"/>
      <c r="C34" s="9"/>
      <c r="D34" s="9"/>
      <c r="E34" s="9"/>
      <c r="F34" s="9"/>
      <c r="G34" s="9"/>
      <c r="H34" s="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1" customFormat="1" ht="15.75" x14ac:dyDescent="0.25">
      <c r="A35" s="29"/>
      <c r="B35" s="9" t="s">
        <v>28</v>
      </c>
      <c r="C35" s="10"/>
      <c r="D35" s="10"/>
      <c r="E35" s="10"/>
      <c r="F35" s="9"/>
      <c r="G35" s="9" t="s">
        <v>127</v>
      </c>
      <c r="H35" s="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1" customFormat="1" x14ac:dyDescent="0.25">
      <c r="A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1" customForma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1" customForma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1" customForma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1" customForma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1" customForma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1" customForma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1" customForma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1" customForma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1" customFormat="1" x14ac:dyDescent="0.2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s="1" customForma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s="1" customFormat="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</row>
    <row r="48" spans="1:23" s="1" customFormat="1" x14ac:dyDescent="0.2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</row>
    <row r="49" spans="1:23" s="1" customFormat="1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</row>
    <row r="50" spans="1:23" s="1" customFormat="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</row>
    <row r="51" spans="1:23" s="1" customForma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</row>
    <row r="52" spans="1:23" s="1" customFormat="1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3" s="1" customFormat="1" x14ac:dyDescent="0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spans="1:23" s="1" customFormat="1" x14ac:dyDescent="0.2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spans="1:23" s="1" customFormat="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1:23" s="1" customFormat="1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spans="1:23" s="1" customFormat="1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spans="1:23" s="1" customFormat="1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spans="1:23" s="1" customFormat="1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</row>
    <row r="60" spans="1:23" s="1" customFormat="1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 s="1" customFormat="1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</row>
    <row r="62" spans="1:23" s="1" customFormat="1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s="1" customFormat="1" x14ac:dyDescent="0.2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1:23" s="1" customFormat="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 s="1" customForma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spans="1:23" s="1" customFormat="1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</row>
    <row r="67" spans="1:23" s="1" customFormat="1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</row>
    <row r="68" spans="1:23" s="1" customFormat="1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</row>
    <row r="69" spans="1:23" s="1" customFormat="1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</row>
    <row r="70" spans="1:23" s="1" customFormat="1" x14ac:dyDescent="0.25"/>
    <row r="71" spans="1:23" s="1" customFormat="1" x14ac:dyDescent="0.25"/>
    <row r="72" spans="1:23" s="1" customFormat="1" x14ac:dyDescent="0.25"/>
    <row r="73" spans="1:23" s="1" customFormat="1" x14ac:dyDescent="0.25"/>
    <row r="74" spans="1:23" s="1" customFormat="1" x14ac:dyDescent="0.25"/>
    <row r="75" spans="1:23" s="1" customFormat="1" x14ac:dyDescent="0.25"/>
    <row r="76" spans="1:23" s="1" customFormat="1" x14ac:dyDescent="0.25"/>
    <row r="77" spans="1:23" s="1" customFormat="1" x14ac:dyDescent="0.25"/>
    <row r="78" spans="1:23" s="1" customFormat="1" x14ac:dyDescent="0.25"/>
    <row r="79" spans="1:23" s="1" customFormat="1" x14ac:dyDescent="0.25"/>
    <row r="80" spans="1:23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</sheetData>
  <sortState ref="A11:V33">
    <sortCondition descending="1" ref="U11:U33"/>
  </sortState>
  <mergeCells count="19">
    <mergeCell ref="A2:V2"/>
    <mergeCell ref="A4:V4"/>
    <mergeCell ref="A5:V5"/>
    <mergeCell ref="S7:U7"/>
    <mergeCell ref="A9:A10"/>
    <mergeCell ref="B9:B10"/>
    <mergeCell ref="C9:C10"/>
    <mergeCell ref="D9:D10"/>
    <mergeCell ref="E9:E10"/>
    <mergeCell ref="F9:F10"/>
    <mergeCell ref="Q9:R9"/>
    <mergeCell ref="S9:T9"/>
    <mergeCell ref="U9:U10"/>
    <mergeCell ref="V9:V10"/>
    <mergeCell ref="G9:H9"/>
    <mergeCell ref="I9:J9"/>
    <mergeCell ref="K9:L9"/>
    <mergeCell ref="M9:N9"/>
    <mergeCell ref="O9:P9"/>
  </mergeCells>
  <pageMargins left="0.15748031496062992" right="0.13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Командный зачёт</vt:lpstr>
      <vt:lpstr>Девушки</vt:lpstr>
      <vt:lpstr>Юноши</vt:lpstr>
      <vt:lpstr>Девушки!Область_печати</vt:lpstr>
      <vt:lpstr>'Командный зачёт'!Область_печати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2016-03-30T14:15:02Z</dcterms:modified>
</cp:coreProperties>
</file>