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65" tabRatio="828" activeTab="2"/>
  </bookViews>
  <sheets>
    <sheet name="прил 1" sheetId="1" r:id="rId1"/>
    <sheet name="прил 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<sst xmlns="http://schemas.openxmlformats.org/spreadsheetml/2006/main" count="99" uniqueCount="78">
  <si>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№ п/п</t>
  </si>
  <si>
    <t>Всего:</t>
  </si>
  <si>
    <t xml:space="preserve">схема заполнения: </t>
  </si>
  <si>
    <t>по приказу руководителя</t>
  </si>
  <si>
    <t>рублей</t>
  </si>
  <si>
    <t>Оклад за квалифи-кационный разряд</t>
  </si>
  <si>
    <t>мин.</t>
  </si>
  <si>
    <t>макс.</t>
  </si>
  <si>
    <t>%</t>
  </si>
  <si>
    <t>Итого фонд оплаты труда на месяц</t>
  </si>
  <si>
    <t>п.4 * (до30%)</t>
  </si>
  <si>
    <t>п.4 * п.5</t>
  </si>
  <si>
    <t>Установ-ленный должностной оклад</t>
  </si>
  <si>
    <t>Фонд премирования по результатам работы за год</t>
  </si>
  <si>
    <t>Фонд единовремен-ного премирования на год</t>
  </si>
  <si>
    <t>Фонд единовременной выплаты к отпуску</t>
  </si>
  <si>
    <t>ВСЕГО фонд оплаты труда на год</t>
  </si>
  <si>
    <t>ВСЕГО:</t>
  </si>
  <si>
    <t>установленный размер</t>
  </si>
  <si>
    <t>Наименование должностей</t>
  </si>
  <si>
    <t xml:space="preserve">категории, группы </t>
  </si>
  <si>
    <t>Диапазон должностного оклада (вознаграждения)</t>
  </si>
  <si>
    <t>Установленный должностной оклад (вознаг-раждение)</t>
  </si>
  <si>
    <t>Надбавка за выслугу лет (до 30%)</t>
  </si>
  <si>
    <t>Денежное поощрение</t>
  </si>
  <si>
    <t>Районный коэффициент и северная надбавка на год (120%)</t>
  </si>
  <si>
    <t>Итого месячный фонд оплаты труда</t>
  </si>
  <si>
    <t xml:space="preserve">ВСЕГО ФОТ НА ГОД </t>
  </si>
  <si>
    <t>установ-ленный размер</t>
  </si>
  <si>
    <r>
      <t>Исполнитель _________________________________</t>
    </r>
    <r>
      <rPr>
        <u val="single"/>
        <sz val="10"/>
        <rFont val="Times New Roman"/>
        <family val="1"/>
      </rPr>
      <t xml:space="preserve">                     </t>
    </r>
  </si>
  <si>
    <r>
      <t xml:space="preserve">№ телефона </t>
    </r>
    <r>
      <rPr>
        <u val="single"/>
        <sz val="10"/>
        <rFont val="Times New Roman"/>
        <family val="1"/>
      </rPr>
      <t xml:space="preserve">                      .</t>
    </r>
  </si>
  <si>
    <t>Должность</t>
  </si>
  <si>
    <t>Диапазон должностных окладов</t>
  </si>
  <si>
    <t>Размер надбавки за особые условия работы в органах государственной власти (до 60 %)</t>
  </si>
  <si>
    <t>Размер надбавки за выслугу лет                    (до 30%)</t>
  </si>
  <si>
    <t>Размер районного коэффициента (70%)</t>
  </si>
  <si>
    <t>Размер северной надбавки (до 50%)</t>
  </si>
  <si>
    <t>Фонд ежемесячного премирования (до 115%)</t>
  </si>
  <si>
    <t>(Ф.И.О. полностью без сокращеия)</t>
  </si>
  <si>
    <r>
      <t>Надбавка за особые условия государственной службы;</t>
    </r>
    <r>
      <rPr>
        <sz val="10"/>
        <rFont val="Times New Roman"/>
        <family val="1"/>
      </rPr>
      <t xml:space="preserve"> </t>
    </r>
  </si>
  <si>
    <r>
      <t>Ежемесячная (персональная) надбавка к должностному окладу за сложность, напряженность и высокие достижения в работе</t>
    </r>
    <r>
      <rPr>
        <sz val="6"/>
        <rFont val="Times New Roman"/>
        <family val="1"/>
      </rPr>
      <t xml:space="preserve"> (в соответствии с Решением Думы №11)</t>
    </r>
  </si>
  <si>
    <t>п.4 * п.10</t>
  </si>
  <si>
    <t>(п.4+п.6+п.7+п.9+п.11+п.12) * 120%</t>
  </si>
  <si>
    <t>п.4+п.6+п.7+п.9+п.11+п.12+п.13</t>
  </si>
  <si>
    <t xml:space="preserve">по распоря-жению  </t>
  </si>
  <si>
    <t>п.4  * (до 60%)</t>
  </si>
  <si>
    <t>п.4  * (до 30%)</t>
  </si>
  <si>
    <t>п.4 +п.5+п.6+п.7+п.8+п.9</t>
  </si>
  <si>
    <t>(п.4+п.5+п.6) *        (до 115%)</t>
  </si>
  <si>
    <t>(п.4+п.5+п.6+п.7) * 70%</t>
  </si>
  <si>
    <t>(п.4+п.5+п.6+п.7) * (до 50%)</t>
  </si>
  <si>
    <t xml:space="preserve">Расчет фонда оплаты труда лиц, замещающих муниципальные должности  и лиц, замещающих должности муниципальной службы в МО Нефтеюганский район                                                     на 2012 год </t>
  </si>
  <si>
    <t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в органах местного самоуправления МО Нефтеюганский район на 2012 год</t>
  </si>
  <si>
    <t>Стимулирующие выплаты</t>
  </si>
  <si>
    <t>Ежемесячная премия</t>
  </si>
  <si>
    <t>Доплата за вредность</t>
  </si>
  <si>
    <t>Размер районного коэффициента ( 70%)</t>
  </si>
  <si>
    <t>Итого компенсирующие выплаты</t>
  </si>
  <si>
    <t>Ночные</t>
  </si>
  <si>
    <t xml:space="preserve"> (до 145%)</t>
  </si>
  <si>
    <t>(п.3+п.5+п.7+п.9) * ( 70%)</t>
  </si>
  <si>
    <t>п.3 * 145%</t>
  </si>
  <si>
    <t>п.3 * 10%</t>
  </si>
  <si>
    <t>п.3 * 20%</t>
  </si>
  <si>
    <t>(п.3+п.5+п.7+п.9) * ( до 50%)</t>
  </si>
  <si>
    <t>(п.7+п.9+п.10+п.11)</t>
  </si>
  <si>
    <t>(п.3+п.5+п.12)</t>
  </si>
  <si>
    <t>п.3*2</t>
  </si>
  <si>
    <t>(п.13*12)+п.14+п.15+п.16</t>
  </si>
  <si>
    <t>п.13 * до 1</t>
  </si>
  <si>
    <t>Расчет фонда оплаты труда рабочих, осуществляющих обеспечение деятельности органов местного самоуправления МО Нефтеюганский район на 2012 год</t>
  </si>
  <si>
    <t xml:space="preserve">(Постановление администрации Нефтеюганского района от 28.03.2011 N 500-па "Об оплате труда рабочих, осуществляющих обеспечение деятельности органов местного самоуправления в МО Нефтеюганский район")
</t>
  </si>
  <si>
    <t>Компенсационные выплаты</t>
  </si>
  <si>
    <t>п.12 * 22</t>
  </si>
  <si>
    <t>п.10*21</t>
  </si>
  <si>
    <t xml:space="preserve">Приложение № 1  к Порядку планирования </t>
  </si>
  <si>
    <t xml:space="preserve">Приложение № 2  к Порядку планирования </t>
  </si>
  <si>
    <t xml:space="preserve">Приложение № 3  к Порядку планирования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</si>
</sst>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_-* #,##0.0_р_._-;\-* #,##0.0_р_._-;_-* &quot;-&quot;?_р_._-;_-@_-"/>
    <numFmt numFmtId="167" formatCode="#,##0.0_ ;\-#,##0.0\ "/>
    <numFmt numFmtId="168" formatCode="_-* #,##0.0_р_._-;\-* #,##0.0_р_._-;_-* &quot;-&quot;_р_._-;_-@_-"/>
    <numFmt numFmtId="169" formatCode="_(* #,##0_);_(* \(#,##0\);_(* &quot;-&quot;_);_(@_)"/>
    <numFmt numFmtId="170" formatCode="_(* #,##0.0_);_(* \(#,##0.0\);_(* &quot;-&quot;_);_(@_)"/>
    <numFmt numFmtId="171" formatCode="_-* #,##0.00_р_._-;\-* #,##0.00_р_._-;_-* &quot;-&quot;_р_._-;_-@_-"/>
    <numFmt numFmtId="172" formatCode="_-* #,##0.00_р_._-;\-* #,##0.00_р_._-;_-* &quot;-&quot;?_р_._-;_-@_-"/>
    <numFmt numFmtId="173" formatCode="_-* #,##0_р_._-;\-* #,##0_р_._-;_-* &quot;-&quot;?_р_._-;_-@_-"/>
    <numFmt numFmtId="174" formatCode="0.0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wrapText="1"/>
    </xf>
    <xf numFmtId="41" fontId="1" fillId="0" borderId="10" xfId="0" applyNumberFormat="1" applyFont="1" applyFill="1" applyBorder="1" applyAlignment="1">
      <alignment wrapText="1"/>
    </xf>
    <xf numFmtId="167" fontId="1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41" fontId="1" fillId="0" borderId="10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9" fontId="1" fillId="0" borderId="10" xfId="0" applyNumberFormat="1" applyFont="1" applyFill="1" applyBorder="1" applyAlignment="1">
      <alignment horizontal="center" vertical="top" wrapText="1"/>
    </xf>
    <xf numFmtId="41" fontId="1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1" fontId="2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1" fillId="0" borderId="10" xfId="0" applyNumberFormat="1" applyFont="1" applyFill="1" applyBorder="1" applyAlignment="1">
      <alignment horizontal="center" wrapText="1"/>
    </xf>
    <xf numFmtId="4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10" xfId="0" applyNumberFormat="1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110" zoomScaleNormal="110" zoomScalePageLayoutView="0" workbookViewId="0" topLeftCell="A1">
      <pane xSplit="4" ySplit="7" topLeftCell="L11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S1" sqref="S1"/>
    </sheetView>
  </sheetViews>
  <sheetFormatPr defaultColWidth="9.00390625" defaultRowHeight="12.75"/>
  <cols>
    <col min="1" max="1" width="3.125" style="8" customWidth="1"/>
    <col min="2" max="2" width="24.875" style="8" customWidth="1"/>
    <col min="3" max="3" width="12.00390625" style="8" customWidth="1"/>
    <col min="4" max="4" width="5.75390625" style="8" hidden="1" customWidth="1"/>
    <col min="5" max="6" width="7.75390625" style="8" customWidth="1"/>
    <col min="7" max="7" width="13.125" style="8" customWidth="1"/>
    <col min="8" max="8" width="6.375" style="8" customWidth="1"/>
    <col min="9" max="9" width="8.625" style="8" customWidth="1"/>
    <col min="10" max="10" width="7.375" style="8" hidden="1" customWidth="1"/>
    <col min="11" max="11" width="17.125" style="60" customWidth="1"/>
    <col min="12" max="12" width="5.625" style="8" customWidth="1"/>
    <col min="13" max="13" width="8.375" style="8" customWidth="1"/>
    <col min="14" max="14" width="8.25390625" style="8" customWidth="1"/>
    <col min="15" max="15" width="9.375" style="8" customWidth="1"/>
    <col min="16" max="16" width="12.25390625" style="8" customWidth="1"/>
    <col min="17" max="17" width="14.625" style="8" customWidth="1"/>
    <col min="18" max="18" width="13.25390625" style="8" customWidth="1"/>
    <col min="19" max="19" width="11.75390625" style="8" customWidth="1"/>
    <col min="20" max="16384" width="9.125" style="8" customWidth="1"/>
  </cols>
  <sheetData>
    <row r="1" ht="15">
      <c r="S1" s="55" t="s">
        <v>75</v>
      </c>
    </row>
    <row r="2" spans="1:19" s="9" customFormat="1" ht="45.75" customHeight="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37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2" t="s">
        <v>4</v>
      </c>
    </row>
    <row r="4" spans="1:19" s="9" customFormat="1" ht="102.75" customHeight="1">
      <c r="A4" s="22" t="s">
        <v>0</v>
      </c>
      <c r="B4" s="22" t="s">
        <v>19</v>
      </c>
      <c r="C4" s="22" t="s">
        <v>20</v>
      </c>
      <c r="D4" s="22"/>
      <c r="E4" s="68" t="s">
        <v>21</v>
      </c>
      <c r="F4" s="68"/>
      <c r="G4" s="22" t="s">
        <v>22</v>
      </c>
      <c r="H4" s="72" t="s">
        <v>39</v>
      </c>
      <c r="I4" s="68"/>
      <c r="J4" s="70" t="s">
        <v>40</v>
      </c>
      <c r="K4" s="71"/>
      <c r="L4" s="73" t="s">
        <v>23</v>
      </c>
      <c r="M4" s="74"/>
      <c r="N4" s="68" t="s">
        <v>24</v>
      </c>
      <c r="O4" s="68"/>
      <c r="P4" s="22" t="s">
        <v>5</v>
      </c>
      <c r="Q4" s="22" t="s">
        <v>25</v>
      </c>
      <c r="R4" s="23" t="s">
        <v>26</v>
      </c>
      <c r="S4" s="23" t="s">
        <v>27</v>
      </c>
    </row>
    <row r="5" spans="1:19" s="9" customFormat="1" ht="13.5" customHeight="1">
      <c r="A5" s="22"/>
      <c r="B5" s="22">
        <v>1</v>
      </c>
      <c r="C5" s="22">
        <v>2</v>
      </c>
      <c r="D5" s="22"/>
      <c r="E5" s="68">
        <v>3</v>
      </c>
      <c r="F5" s="68"/>
      <c r="G5" s="22">
        <v>4</v>
      </c>
      <c r="H5" s="22">
        <v>5</v>
      </c>
      <c r="I5" s="22">
        <v>6</v>
      </c>
      <c r="J5" s="22">
        <v>5</v>
      </c>
      <c r="K5" s="22">
        <v>7</v>
      </c>
      <c r="L5" s="22">
        <v>8</v>
      </c>
      <c r="M5" s="22">
        <v>9</v>
      </c>
      <c r="N5" s="22">
        <v>10</v>
      </c>
      <c r="O5" s="22">
        <v>11</v>
      </c>
      <c r="P5" s="22">
        <v>12</v>
      </c>
      <c r="Q5" s="22">
        <v>13</v>
      </c>
      <c r="R5" s="22">
        <v>14</v>
      </c>
      <c r="S5" s="26">
        <v>15</v>
      </c>
    </row>
    <row r="6" spans="1:19" s="27" customFormat="1" ht="41.25" customHeight="1">
      <c r="A6" s="25"/>
      <c r="B6" s="25" t="s">
        <v>2</v>
      </c>
      <c r="C6" s="25"/>
      <c r="D6" s="25"/>
      <c r="E6" s="25" t="s">
        <v>6</v>
      </c>
      <c r="F6" s="25" t="s">
        <v>7</v>
      </c>
      <c r="G6" s="25" t="s">
        <v>3</v>
      </c>
      <c r="H6" s="25" t="s">
        <v>8</v>
      </c>
      <c r="I6" s="25" t="s">
        <v>11</v>
      </c>
      <c r="J6" s="25" t="s">
        <v>8</v>
      </c>
      <c r="K6" s="25"/>
      <c r="L6" s="25" t="s">
        <v>8</v>
      </c>
      <c r="M6" s="25" t="s">
        <v>10</v>
      </c>
      <c r="N6" s="25" t="s">
        <v>28</v>
      </c>
      <c r="O6" s="25" t="s">
        <v>41</v>
      </c>
      <c r="P6" s="25" t="s">
        <v>18</v>
      </c>
      <c r="Q6" s="25" t="s">
        <v>42</v>
      </c>
      <c r="R6" s="25" t="s">
        <v>43</v>
      </c>
      <c r="S6" s="58" t="s">
        <v>73</v>
      </c>
    </row>
    <row r="7" spans="1:19" ht="15" customHeight="1">
      <c r="A7" s="10">
        <v>1</v>
      </c>
      <c r="B7" s="11"/>
      <c r="C7" s="14"/>
      <c r="D7" s="14"/>
      <c r="E7" s="12"/>
      <c r="F7" s="12"/>
      <c r="G7" s="12"/>
      <c r="H7" s="12"/>
      <c r="I7" s="12">
        <f>G7*H7/100</f>
        <v>0</v>
      </c>
      <c r="J7" s="13"/>
      <c r="K7" s="61"/>
      <c r="L7" s="14"/>
      <c r="M7" s="12">
        <f>G7*L7/100</f>
        <v>0</v>
      </c>
      <c r="N7" s="17"/>
      <c r="O7" s="12">
        <f>G7*N7</f>
        <v>0</v>
      </c>
      <c r="P7" s="15"/>
      <c r="Q7" s="12"/>
      <c r="R7" s="16">
        <f>Q7+P7+O7+M7+K7+I7+G7</f>
        <v>0</v>
      </c>
      <c r="S7" s="17">
        <f>R7*22</f>
        <v>0</v>
      </c>
    </row>
    <row r="8" spans="1:19" ht="15" customHeight="1">
      <c r="A8" s="10">
        <v>2</v>
      </c>
      <c r="B8" s="11"/>
      <c r="C8" s="14"/>
      <c r="D8" s="28"/>
      <c r="E8" s="18"/>
      <c r="F8" s="18"/>
      <c r="G8" s="18"/>
      <c r="H8" s="18"/>
      <c r="I8" s="18"/>
      <c r="J8" s="13"/>
      <c r="K8" s="61"/>
      <c r="L8" s="14"/>
      <c r="M8" s="12"/>
      <c r="N8" s="29"/>
      <c r="O8" s="12"/>
      <c r="P8" s="18"/>
      <c r="Q8" s="12"/>
      <c r="R8" s="16"/>
      <c r="S8" s="17"/>
    </row>
    <row r="9" spans="1:19" ht="15" customHeight="1">
      <c r="A9" s="10">
        <v>3</v>
      </c>
      <c r="B9" s="11"/>
      <c r="C9" s="14"/>
      <c r="D9" s="14"/>
      <c r="E9" s="12"/>
      <c r="F9" s="12"/>
      <c r="G9" s="12"/>
      <c r="H9" s="12"/>
      <c r="I9" s="12"/>
      <c r="J9" s="13"/>
      <c r="K9" s="61"/>
      <c r="L9" s="14"/>
      <c r="M9" s="12"/>
      <c r="N9" s="17"/>
      <c r="O9" s="12"/>
      <c r="P9" s="12"/>
      <c r="Q9" s="12"/>
      <c r="R9" s="12"/>
      <c r="S9" s="17"/>
    </row>
    <row r="10" spans="1:19" ht="15" customHeight="1">
      <c r="A10" s="10">
        <v>4</v>
      </c>
      <c r="B10" s="11"/>
      <c r="C10" s="14"/>
      <c r="D10" s="14"/>
      <c r="E10" s="12"/>
      <c r="F10" s="12"/>
      <c r="G10" s="12"/>
      <c r="H10" s="12"/>
      <c r="I10" s="12"/>
      <c r="J10" s="13"/>
      <c r="K10" s="61"/>
      <c r="L10" s="14"/>
      <c r="M10" s="12"/>
      <c r="N10" s="17"/>
      <c r="O10" s="12"/>
      <c r="P10" s="12"/>
      <c r="Q10" s="12"/>
      <c r="R10" s="12"/>
      <c r="S10" s="17"/>
    </row>
    <row r="11" spans="1:19" ht="15" customHeight="1">
      <c r="A11" s="10">
        <v>5</v>
      </c>
      <c r="B11" s="11"/>
      <c r="C11" s="14"/>
      <c r="D11" s="14"/>
      <c r="E11" s="12"/>
      <c r="F11" s="12"/>
      <c r="G11" s="12"/>
      <c r="H11" s="12"/>
      <c r="I11" s="12"/>
      <c r="J11" s="13"/>
      <c r="K11" s="61"/>
      <c r="L11" s="14"/>
      <c r="M11" s="12"/>
      <c r="N11" s="17"/>
      <c r="O11" s="12"/>
      <c r="P11" s="12"/>
      <c r="Q11" s="12"/>
      <c r="R11" s="12"/>
      <c r="S11" s="17"/>
    </row>
    <row r="12" spans="1:19" ht="15" customHeight="1">
      <c r="A12" s="10">
        <v>6</v>
      </c>
      <c r="B12" s="11"/>
      <c r="C12" s="14"/>
      <c r="D12" s="14"/>
      <c r="E12" s="12"/>
      <c r="F12" s="12"/>
      <c r="G12" s="12"/>
      <c r="H12" s="12"/>
      <c r="I12" s="12"/>
      <c r="J12" s="13"/>
      <c r="K12" s="61"/>
      <c r="L12" s="14"/>
      <c r="M12" s="12"/>
      <c r="N12" s="17"/>
      <c r="O12" s="12"/>
      <c r="P12" s="12"/>
      <c r="Q12" s="12"/>
      <c r="R12" s="12"/>
      <c r="S12" s="17"/>
    </row>
    <row r="13" spans="1:19" ht="15" customHeight="1">
      <c r="A13" s="10">
        <v>7</v>
      </c>
      <c r="B13" s="11"/>
      <c r="C13" s="14"/>
      <c r="D13" s="14"/>
      <c r="E13" s="12"/>
      <c r="F13" s="12"/>
      <c r="G13" s="12"/>
      <c r="H13" s="12"/>
      <c r="I13" s="12"/>
      <c r="J13" s="13"/>
      <c r="K13" s="61"/>
      <c r="L13" s="14"/>
      <c r="M13" s="12"/>
      <c r="N13" s="17"/>
      <c r="O13" s="12"/>
      <c r="P13" s="12"/>
      <c r="Q13" s="12"/>
      <c r="R13" s="12"/>
      <c r="S13" s="17"/>
    </row>
    <row r="14" spans="1:19" ht="15" customHeight="1">
      <c r="A14" s="10">
        <v>8</v>
      </c>
      <c r="B14" s="11"/>
      <c r="C14" s="14"/>
      <c r="D14" s="14"/>
      <c r="E14" s="12"/>
      <c r="F14" s="12"/>
      <c r="G14" s="12"/>
      <c r="H14" s="12"/>
      <c r="I14" s="12"/>
      <c r="J14" s="13"/>
      <c r="K14" s="61"/>
      <c r="L14" s="14"/>
      <c r="M14" s="12"/>
      <c r="N14" s="17"/>
      <c r="O14" s="12"/>
      <c r="P14" s="12"/>
      <c r="Q14" s="12"/>
      <c r="R14" s="12"/>
      <c r="S14" s="17"/>
    </row>
    <row r="15" spans="1:19" ht="15" customHeight="1">
      <c r="A15" s="10">
        <v>9</v>
      </c>
      <c r="B15" s="11"/>
      <c r="C15" s="14"/>
      <c r="D15" s="14"/>
      <c r="E15" s="12"/>
      <c r="F15" s="12"/>
      <c r="G15" s="12"/>
      <c r="H15" s="12"/>
      <c r="I15" s="12"/>
      <c r="J15" s="13"/>
      <c r="K15" s="61"/>
      <c r="L15" s="14"/>
      <c r="M15" s="12"/>
      <c r="N15" s="17"/>
      <c r="O15" s="12"/>
      <c r="P15" s="12"/>
      <c r="Q15" s="12"/>
      <c r="R15" s="12"/>
      <c r="S15" s="17"/>
    </row>
    <row r="16" spans="1:19" ht="15" customHeight="1">
      <c r="A16" s="10">
        <v>10</v>
      </c>
      <c r="B16" s="11"/>
      <c r="C16" s="14"/>
      <c r="D16" s="14"/>
      <c r="E16" s="12"/>
      <c r="F16" s="12"/>
      <c r="G16" s="12"/>
      <c r="H16" s="12"/>
      <c r="I16" s="12"/>
      <c r="J16" s="13"/>
      <c r="K16" s="61"/>
      <c r="L16" s="14"/>
      <c r="M16" s="12"/>
      <c r="N16" s="17"/>
      <c r="O16" s="12"/>
      <c r="P16" s="12"/>
      <c r="Q16" s="12"/>
      <c r="R16" s="12"/>
      <c r="S16" s="17"/>
    </row>
    <row r="17" spans="1:19" ht="15" customHeight="1">
      <c r="A17" s="10">
        <v>11</v>
      </c>
      <c r="B17" s="11"/>
      <c r="C17" s="14"/>
      <c r="D17" s="14"/>
      <c r="E17" s="12"/>
      <c r="F17" s="12"/>
      <c r="G17" s="12"/>
      <c r="H17" s="12"/>
      <c r="I17" s="12"/>
      <c r="J17" s="13"/>
      <c r="K17" s="61"/>
      <c r="L17" s="14"/>
      <c r="M17" s="12"/>
      <c r="N17" s="17"/>
      <c r="O17" s="12"/>
      <c r="P17" s="12"/>
      <c r="Q17" s="12"/>
      <c r="R17" s="12"/>
      <c r="S17" s="17"/>
    </row>
    <row r="18" spans="1:19" ht="15" customHeight="1">
      <c r="A18" s="10">
        <v>12</v>
      </c>
      <c r="B18" s="19"/>
      <c r="C18" s="14"/>
      <c r="D18" s="30"/>
      <c r="E18" s="12"/>
      <c r="F18" s="12"/>
      <c r="G18" s="12"/>
      <c r="H18" s="12"/>
      <c r="I18" s="12"/>
      <c r="J18" s="13"/>
      <c r="K18" s="61"/>
      <c r="L18" s="14"/>
      <c r="M18" s="12"/>
      <c r="N18" s="17"/>
      <c r="O18" s="12"/>
      <c r="P18" s="12"/>
      <c r="Q18" s="12"/>
      <c r="R18" s="12"/>
      <c r="S18" s="10"/>
    </row>
    <row r="19" spans="1:19" ht="15" customHeight="1">
      <c r="A19" s="10">
        <v>13</v>
      </c>
      <c r="B19" s="11"/>
      <c r="C19" s="14"/>
      <c r="D19" s="14"/>
      <c r="E19" s="12"/>
      <c r="F19" s="12"/>
      <c r="G19" s="12"/>
      <c r="H19" s="12"/>
      <c r="I19" s="12"/>
      <c r="J19" s="13"/>
      <c r="K19" s="62"/>
      <c r="L19" s="12"/>
      <c r="M19" s="12"/>
      <c r="N19" s="17"/>
      <c r="O19" s="12"/>
      <c r="P19" s="12"/>
      <c r="Q19" s="12"/>
      <c r="R19" s="12"/>
      <c r="S19" s="10"/>
    </row>
    <row r="20" spans="1:19" ht="15" customHeight="1">
      <c r="A20" s="10">
        <v>14</v>
      </c>
      <c r="B20" s="11"/>
      <c r="C20" s="14"/>
      <c r="D20" s="14"/>
      <c r="E20" s="12"/>
      <c r="F20" s="12"/>
      <c r="G20" s="12"/>
      <c r="H20" s="12"/>
      <c r="I20" s="12"/>
      <c r="J20" s="13"/>
      <c r="K20" s="62"/>
      <c r="L20" s="12"/>
      <c r="M20" s="12"/>
      <c r="N20" s="17"/>
      <c r="O20" s="12"/>
      <c r="P20" s="12"/>
      <c r="Q20" s="12"/>
      <c r="R20" s="12"/>
      <c r="S20" s="10"/>
    </row>
    <row r="21" spans="1:19" ht="15" customHeight="1">
      <c r="A21" s="10">
        <v>15</v>
      </c>
      <c r="B21" s="11"/>
      <c r="C21" s="14"/>
      <c r="D21" s="14"/>
      <c r="E21" s="12"/>
      <c r="F21" s="12"/>
      <c r="G21" s="12"/>
      <c r="H21" s="12"/>
      <c r="I21" s="12"/>
      <c r="J21" s="13"/>
      <c r="K21" s="62"/>
      <c r="L21" s="12"/>
      <c r="M21" s="12"/>
      <c r="N21" s="17"/>
      <c r="O21" s="12"/>
      <c r="P21" s="12"/>
      <c r="Q21" s="12"/>
      <c r="R21" s="12"/>
      <c r="S21" s="10"/>
    </row>
    <row r="22" spans="1:19" ht="15" customHeight="1">
      <c r="A22" s="10">
        <v>16</v>
      </c>
      <c r="B22" s="11"/>
      <c r="C22" s="14"/>
      <c r="D22" s="14"/>
      <c r="E22" s="12"/>
      <c r="F22" s="12"/>
      <c r="G22" s="12"/>
      <c r="H22" s="12"/>
      <c r="I22" s="12"/>
      <c r="J22" s="13"/>
      <c r="K22" s="62"/>
      <c r="L22" s="12"/>
      <c r="M22" s="12"/>
      <c r="N22" s="17"/>
      <c r="O22" s="12"/>
      <c r="P22" s="12"/>
      <c r="Q22" s="12"/>
      <c r="R22" s="12"/>
      <c r="S22" s="10"/>
    </row>
    <row r="23" spans="1:19" ht="15" customHeight="1">
      <c r="A23" s="10">
        <v>17</v>
      </c>
      <c r="B23" s="11"/>
      <c r="C23" s="14"/>
      <c r="D23" s="14"/>
      <c r="E23" s="12"/>
      <c r="F23" s="12"/>
      <c r="G23" s="12"/>
      <c r="H23" s="12"/>
      <c r="I23" s="12"/>
      <c r="J23" s="13"/>
      <c r="K23" s="62"/>
      <c r="L23" s="12"/>
      <c r="M23" s="12"/>
      <c r="N23" s="17"/>
      <c r="O23" s="12"/>
      <c r="P23" s="12"/>
      <c r="Q23" s="12"/>
      <c r="R23" s="12"/>
      <c r="S23" s="10"/>
    </row>
    <row r="24" spans="1:19" ht="15" customHeight="1">
      <c r="A24" s="10"/>
      <c r="B24" s="11"/>
      <c r="C24" s="14"/>
      <c r="D24" s="14"/>
      <c r="E24" s="12"/>
      <c r="F24" s="12"/>
      <c r="G24" s="12"/>
      <c r="H24" s="12"/>
      <c r="I24" s="12"/>
      <c r="J24" s="13"/>
      <c r="K24" s="62"/>
      <c r="L24" s="12"/>
      <c r="M24" s="12"/>
      <c r="N24" s="17"/>
      <c r="O24" s="12"/>
      <c r="P24" s="12"/>
      <c r="Q24" s="12"/>
      <c r="R24" s="12"/>
      <c r="S24" s="10"/>
    </row>
    <row r="25" spans="1:19" ht="15" customHeight="1">
      <c r="A25" s="10"/>
      <c r="B25" s="43" t="s">
        <v>1</v>
      </c>
      <c r="C25" s="14"/>
      <c r="D25" s="14"/>
      <c r="E25" s="12"/>
      <c r="F25" s="12"/>
      <c r="G25" s="12"/>
      <c r="H25" s="12"/>
      <c r="I25" s="12"/>
      <c r="J25" s="13"/>
      <c r="K25" s="62"/>
      <c r="L25" s="12"/>
      <c r="M25" s="12"/>
      <c r="N25" s="17"/>
      <c r="O25" s="12"/>
      <c r="P25" s="12"/>
      <c r="Q25" s="12"/>
      <c r="R25" s="12"/>
      <c r="S25" s="10"/>
    </row>
    <row r="28" spans="1:11" s="1" customFormat="1" ht="12.75">
      <c r="A28" s="1" t="s">
        <v>29</v>
      </c>
      <c r="C28" s="6"/>
      <c r="K28" s="63"/>
    </row>
    <row r="29" spans="2:11" s="1" customFormat="1" ht="9.75" customHeight="1">
      <c r="B29" s="67" t="s">
        <v>38</v>
      </c>
      <c r="C29" s="67"/>
      <c r="K29" s="63"/>
    </row>
    <row r="30" s="1" customFormat="1" ht="12.75">
      <c r="K30" s="63"/>
    </row>
    <row r="31" spans="1:11" s="1" customFormat="1" ht="12.75">
      <c r="A31" s="1" t="s">
        <v>30</v>
      </c>
      <c r="K31" s="63"/>
    </row>
  </sheetData>
  <sheetProtection/>
  <mergeCells count="8">
    <mergeCell ref="B29:C29"/>
    <mergeCell ref="E5:F5"/>
    <mergeCell ref="A2:S2"/>
    <mergeCell ref="E4:F4"/>
    <mergeCell ref="J4:K4"/>
    <mergeCell ref="N4:O4"/>
    <mergeCell ref="H4:I4"/>
    <mergeCell ref="L4:M4"/>
  </mergeCells>
  <printOptions/>
  <pageMargins left="0" right="0" top="0.25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C1">
      <selection activeCell="H1" sqref="H1:K1"/>
    </sheetView>
  </sheetViews>
  <sheetFormatPr defaultColWidth="9.00390625" defaultRowHeight="12.75"/>
  <cols>
    <col min="1" max="1" width="3.125" style="7" customWidth="1"/>
    <col min="2" max="2" width="17.875" style="1" customWidth="1"/>
    <col min="3" max="3" width="14.875" style="1" customWidth="1"/>
    <col min="4" max="4" width="14.375" style="1" customWidth="1"/>
    <col min="5" max="5" width="17.00390625" style="1" customWidth="1"/>
    <col min="6" max="6" width="14.875" style="1" customWidth="1"/>
    <col min="7" max="7" width="15.00390625" style="1" customWidth="1"/>
    <col min="8" max="8" width="14.00390625" style="1" customWidth="1"/>
    <col min="9" max="9" width="14.125" style="1" customWidth="1"/>
    <col min="10" max="10" width="15.00390625" style="1" customWidth="1"/>
    <col min="11" max="11" width="14.375" style="1" customWidth="1"/>
    <col min="12" max="16384" width="9.125" style="1" customWidth="1"/>
  </cols>
  <sheetData>
    <row r="1" spans="1:12" ht="21.75" customHeight="1">
      <c r="A1" s="1"/>
      <c r="H1" s="78" t="s">
        <v>76</v>
      </c>
      <c r="I1" s="78"/>
      <c r="J1" s="78"/>
      <c r="K1" s="78"/>
      <c r="L1" s="55"/>
    </row>
    <row r="2" spans="1:11" ht="45" customHeight="1">
      <c r="A2" s="75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20" customFormat="1" ht="18.75" customHeight="1">
      <c r="A3" s="38"/>
      <c r="B3" s="38"/>
      <c r="C3" s="38"/>
      <c r="D3" s="38"/>
      <c r="E3" s="38"/>
      <c r="F3" s="38"/>
      <c r="G3" s="38"/>
      <c r="H3" s="38"/>
      <c r="I3" s="38"/>
      <c r="K3" s="44" t="s">
        <v>4</v>
      </c>
    </row>
    <row r="4" spans="1:11" s="4" customFormat="1" ht="94.5" customHeight="1">
      <c r="A4" s="2" t="s">
        <v>0</v>
      </c>
      <c r="B4" s="2" t="s">
        <v>31</v>
      </c>
      <c r="C4" s="2" t="s">
        <v>32</v>
      </c>
      <c r="D4" s="2" t="s">
        <v>12</v>
      </c>
      <c r="E4" s="2" t="s">
        <v>33</v>
      </c>
      <c r="F4" s="2" t="s">
        <v>34</v>
      </c>
      <c r="G4" s="2" t="s">
        <v>37</v>
      </c>
      <c r="H4" s="2" t="s">
        <v>35</v>
      </c>
      <c r="I4" s="2" t="s">
        <v>36</v>
      </c>
      <c r="J4" s="3" t="s">
        <v>9</v>
      </c>
      <c r="K4" s="23" t="s">
        <v>27</v>
      </c>
    </row>
    <row r="5" spans="1:11" s="32" customFormat="1" ht="13.5" customHeight="1">
      <c r="A5" s="53">
        <v>1</v>
      </c>
      <c r="B5" s="54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s="33" customFormat="1" ht="40.5" customHeight="1">
      <c r="A6" s="76" t="s">
        <v>2</v>
      </c>
      <c r="B6" s="77"/>
      <c r="C6" s="5" t="s">
        <v>44</v>
      </c>
      <c r="D6" s="5" t="s">
        <v>3</v>
      </c>
      <c r="E6" s="5" t="s">
        <v>45</v>
      </c>
      <c r="F6" s="5" t="s">
        <v>46</v>
      </c>
      <c r="G6" s="5" t="s">
        <v>48</v>
      </c>
      <c r="H6" s="5" t="s">
        <v>49</v>
      </c>
      <c r="I6" s="5" t="s">
        <v>50</v>
      </c>
      <c r="J6" s="5" t="s">
        <v>47</v>
      </c>
      <c r="K6" s="5" t="s">
        <v>74</v>
      </c>
    </row>
    <row r="7" spans="1:11" ht="15" customHeight="1">
      <c r="A7" s="34">
        <v>1</v>
      </c>
      <c r="B7" s="34"/>
      <c r="C7" s="34"/>
      <c r="D7" s="35"/>
      <c r="E7" s="35">
        <f>D7*0.6</f>
        <v>0</v>
      </c>
      <c r="F7" s="35">
        <f>D7*0.3</f>
        <v>0</v>
      </c>
      <c r="G7" s="35">
        <f>(F7+E7+D7)*115/100</f>
        <v>0</v>
      </c>
      <c r="H7" s="35">
        <f>(G7+F7+E7+D7)*0.7</f>
        <v>0</v>
      </c>
      <c r="I7" s="35">
        <f>(G7+F7+E7+D7)*0.5</f>
        <v>0</v>
      </c>
      <c r="J7" s="35">
        <f>SUM(D7:I7)</f>
        <v>0</v>
      </c>
      <c r="K7" s="35">
        <f>J7*21</f>
        <v>0</v>
      </c>
    </row>
    <row r="8" spans="1:11" ht="15" customHeight="1">
      <c r="A8" s="34">
        <v>2</v>
      </c>
      <c r="B8" s="34"/>
      <c r="C8" s="34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34">
        <v>3</v>
      </c>
      <c r="B9" s="34"/>
      <c r="C9" s="34"/>
      <c r="D9" s="35"/>
      <c r="E9" s="35"/>
      <c r="F9" s="35"/>
      <c r="G9" s="35"/>
      <c r="H9" s="35"/>
      <c r="I9" s="35"/>
      <c r="J9" s="35"/>
      <c r="K9" s="35"/>
    </row>
    <row r="10" spans="1:11" ht="15" customHeight="1">
      <c r="A10" s="34">
        <v>4</v>
      </c>
      <c r="B10" s="34"/>
      <c r="C10" s="34"/>
      <c r="D10" s="35"/>
      <c r="E10" s="35"/>
      <c r="F10" s="35"/>
      <c r="G10" s="35"/>
      <c r="H10" s="35"/>
      <c r="I10" s="35"/>
      <c r="J10" s="35"/>
      <c r="K10" s="35"/>
    </row>
    <row r="11" spans="1:11" ht="15" customHeight="1">
      <c r="A11" s="34">
        <v>5</v>
      </c>
      <c r="B11" s="34"/>
      <c r="C11" s="34"/>
      <c r="D11" s="35"/>
      <c r="E11" s="35"/>
      <c r="F11" s="35"/>
      <c r="G11" s="35"/>
      <c r="H11" s="35"/>
      <c r="I11" s="35"/>
      <c r="J11" s="35"/>
      <c r="K11" s="35"/>
    </row>
    <row r="12" spans="1:11" ht="15" customHeight="1">
      <c r="A12" s="34">
        <v>6</v>
      </c>
      <c r="B12" s="34"/>
      <c r="C12" s="34"/>
      <c r="D12" s="35"/>
      <c r="E12" s="35"/>
      <c r="F12" s="35"/>
      <c r="G12" s="35"/>
      <c r="H12" s="35"/>
      <c r="I12" s="35"/>
      <c r="J12" s="35"/>
      <c r="K12" s="35"/>
    </row>
    <row r="13" spans="1:11" ht="15" customHeight="1">
      <c r="A13" s="34">
        <v>7</v>
      </c>
      <c r="B13" s="34"/>
      <c r="C13" s="34"/>
      <c r="D13" s="35"/>
      <c r="E13" s="35"/>
      <c r="F13" s="35"/>
      <c r="G13" s="35"/>
      <c r="H13" s="35"/>
      <c r="I13" s="35"/>
      <c r="J13" s="35"/>
      <c r="K13" s="35"/>
    </row>
    <row r="14" spans="1:11" ht="15" customHeight="1">
      <c r="A14" s="34">
        <v>8</v>
      </c>
      <c r="B14" s="34"/>
      <c r="C14" s="34"/>
      <c r="D14" s="35"/>
      <c r="E14" s="35"/>
      <c r="F14" s="35"/>
      <c r="G14" s="35"/>
      <c r="H14" s="35"/>
      <c r="I14" s="35"/>
      <c r="J14" s="35"/>
      <c r="K14" s="35"/>
    </row>
    <row r="15" spans="1:11" ht="15" customHeight="1">
      <c r="A15" s="34">
        <v>9</v>
      </c>
      <c r="B15" s="34"/>
      <c r="C15" s="34"/>
      <c r="D15" s="35"/>
      <c r="E15" s="35"/>
      <c r="F15" s="35"/>
      <c r="G15" s="35"/>
      <c r="H15" s="35"/>
      <c r="I15" s="35"/>
      <c r="J15" s="35"/>
      <c r="K15" s="35"/>
    </row>
    <row r="16" spans="1:11" ht="15" customHeight="1">
      <c r="A16" s="34">
        <v>10</v>
      </c>
      <c r="B16" s="34"/>
      <c r="C16" s="34"/>
      <c r="D16" s="35"/>
      <c r="E16" s="35"/>
      <c r="F16" s="35"/>
      <c r="G16" s="35"/>
      <c r="H16" s="35"/>
      <c r="I16" s="35"/>
      <c r="J16" s="35"/>
      <c r="K16" s="35"/>
    </row>
    <row r="17" spans="1:11" ht="15" customHeight="1">
      <c r="A17" s="34"/>
      <c r="B17" s="36" t="s">
        <v>17</v>
      </c>
      <c r="C17" s="34"/>
      <c r="D17" s="35"/>
      <c r="E17" s="35"/>
      <c r="F17" s="35"/>
      <c r="G17" s="35"/>
      <c r="H17" s="35"/>
      <c r="I17" s="35"/>
      <c r="J17" s="35"/>
      <c r="K17" s="35"/>
    </row>
    <row r="18" ht="12.75">
      <c r="C18" s="6"/>
    </row>
    <row r="19" spans="1:3" ht="12.75">
      <c r="A19" s="1" t="s">
        <v>29</v>
      </c>
      <c r="C19" s="6"/>
    </row>
    <row r="20" spans="1:4" ht="9.75" customHeight="1">
      <c r="A20" s="1"/>
      <c r="C20" s="67" t="s">
        <v>38</v>
      </c>
      <c r="D20" s="67"/>
    </row>
    <row r="21" ht="12.75">
      <c r="A21" s="1"/>
    </row>
    <row r="22" ht="12.75">
      <c r="A22" s="1" t="s">
        <v>30</v>
      </c>
    </row>
  </sheetData>
  <mergeCells count="4">
    <mergeCell ref="A2:K2"/>
    <mergeCell ref="A6:B6"/>
    <mergeCell ref="C20:D20"/>
    <mergeCell ref="H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pane xSplit="3" ySplit="8" topLeftCell="K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1" sqref="Q1"/>
    </sheetView>
  </sheetViews>
  <sheetFormatPr defaultColWidth="9.00390625" defaultRowHeight="12.75"/>
  <cols>
    <col min="1" max="1" width="3.125" style="20" customWidth="1"/>
    <col min="2" max="2" width="13.875" style="20" customWidth="1"/>
    <col min="3" max="3" width="12.625" style="20" customWidth="1"/>
    <col min="4" max="4" width="11.875" style="20" customWidth="1"/>
    <col min="5" max="5" width="13.00390625" style="20" customWidth="1"/>
    <col min="6" max="6" width="8.375" style="20" customWidth="1"/>
    <col min="7" max="7" width="9.25390625" style="20" customWidth="1"/>
    <col min="8" max="8" width="6.375" style="20" customWidth="1"/>
    <col min="9" max="9" width="9.25390625" style="20" customWidth="1"/>
    <col min="10" max="11" width="12.625" style="20" customWidth="1"/>
    <col min="12" max="12" width="15.375" style="20" customWidth="1"/>
    <col min="13" max="13" width="14.875" style="20" customWidth="1"/>
    <col min="14" max="14" width="13.75390625" style="20" customWidth="1"/>
    <col min="15" max="15" width="13.625" style="20" customWidth="1"/>
    <col min="16" max="16" width="18.125" style="20" customWidth="1"/>
    <col min="17" max="17" width="17.625" style="20" customWidth="1"/>
    <col min="18" max="18" width="0.12890625" style="20" customWidth="1"/>
    <col min="19" max="16384" width="9.125" style="20" customWidth="1"/>
  </cols>
  <sheetData>
    <row r="1" ht="21.75" customHeight="1">
      <c r="Q1" s="55" t="s">
        <v>77</v>
      </c>
    </row>
    <row r="2" spans="1:17" s="45" customFormat="1" ht="30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9"/>
      <c r="P2" s="79"/>
      <c r="Q2" s="79"/>
    </row>
    <row r="3" spans="1:17" s="45" customFormat="1" ht="24.75" customHeight="1">
      <c r="A3" s="21"/>
      <c r="B3" s="81" t="s">
        <v>71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 customHeight="1">
      <c r="A4" s="39"/>
      <c r="B4" s="39"/>
      <c r="C4" s="39"/>
      <c r="D4" s="84" t="s">
        <v>53</v>
      </c>
      <c r="E4" s="65"/>
      <c r="F4" s="66" t="s">
        <v>72</v>
      </c>
      <c r="G4" s="66"/>
      <c r="H4" s="66"/>
      <c r="I4" s="66"/>
      <c r="J4" s="66"/>
      <c r="K4" s="66"/>
      <c r="L4" s="66"/>
      <c r="M4" s="39"/>
      <c r="N4" s="39"/>
      <c r="O4" s="46"/>
      <c r="P4" s="46"/>
      <c r="Q4" s="47" t="s">
        <v>4</v>
      </c>
    </row>
    <row r="5" spans="1:17" s="24" customFormat="1" ht="90" customHeight="1">
      <c r="A5" s="22" t="s">
        <v>0</v>
      </c>
      <c r="B5" s="22" t="s">
        <v>31</v>
      </c>
      <c r="C5" s="22" t="s">
        <v>12</v>
      </c>
      <c r="D5" s="82" t="s">
        <v>54</v>
      </c>
      <c r="E5" s="83"/>
      <c r="F5" s="73" t="s">
        <v>55</v>
      </c>
      <c r="G5" s="74"/>
      <c r="H5" s="73" t="s">
        <v>58</v>
      </c>
      <c r="I5" s="74"/>
      <c r="J5" s="22" t="s">
        <v>56</v>
      </c>
      <c r="K5" s="22" t="s">
        <v>36</v>
      </c>
      <c r="L5" s="22" t="s">
        <v>57</v>
      </c>
      <c r="M5" s="23" t="s">
        <v>9</v>
      </c>
      <c r="N5" s="40" t="s">
        <v>13</v>
      </c>
      <c r="O5" s="22" t="s">
        <v>14</v>
      </c>
      <c r="P5" s="22" t="s">
        <v>15</v>
      </c>
      <c r="Q5" s="23" t="s">
        <v>16</v>
      </c>
    </row>
    <row r="6" spans="1:17" s="9" customFormat="1" ht="13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s="49" customFormat="1" ht="55.5" customHeight="1">
      <c r="A7" s="73" t="s">
        <v>2</v>
      </c>
      <c r="B7" s="80"/>
      <c r="C7" s="25" t="s">
        <v>3</v>
      </c>
      <c r="D7" s="25" t="s">
        <v>59</v>
      </c>
      <c r="E7" s="25" t="s">
        <v>61</v>
      </c>
      <c r="F7" s="56">
        <v>0.1</v>
      </c>
      <c r="G7" s="25" t="s">
        <v>62</v>
      </c>
      <c r="H7" s="56">
        <v>0.2</v>
      </c>
      <c r="I7" s="25" t="s">
        <v>63</v>
      </c>
      <c r="J7" s="25" t="s">
        <v>60</v>
      </c>
      <c r="K7" s="25" t="s">
        <v>64</v>
      </c>
      <c r="L7" s="25" t="s">
        <v>65</v>
      </c>
      <c r="M7" s="25" t="s">
        <v>66</v>
      </c>
      <c r="N7" s="48" t="s">
        <v>69</v>
      </c>
      <c r="O7" s="25"/>
      <c r="P7" s="25" t="s">
        <v>67</v>
      </c>
      <c r="Q7" s="25" t="s">
        <v>68</v>
      </c>
    </row>
    <row r="8" spans="1:18" ht="15" customHeight="1">
      <c r="A8" s="50">
        <v>1</v>
      </c>
      <c r="B8" s="50"/>
      <c r="C8" s="41"/>
      <c r="D8" s="41"/>
      <c r="E8" s="41">
        <f>C8*D8/100</f>
        <v>0</v>
      </c>
      <c r="F8" s="41"/>
      <c r="G8" s="41"/>
      <c r="H8" s="41"/>
      <c r="I8" s="41"/>
      <c r="J8" s="41">
        <f>(E8+C8)*0.7</f>
        <v>0</v>
      </c>
      <c r="K8" s="41">
        <f>(E8+C8)*0.5</f>
        <v>0</v>
      </c>
      <c r="L8" s="41">
        <f>K8+J8</f>
        <v>0</v>
      </c>
      <c r="M8" s="41">
        <f>L8+E8+C8</f>
        <v>0</v>
      </c>
      <c r="N8" s="59"/>
      <c r="O8" s="59"/>
      <c r="P8" s="59">
        <f>C8*2</f>
        <v>0</v>
      </c>
      <c r="Q8" s="59">
        <f>M8*12*1.1</f>
        <v>0</v>
      </c>
      <c r="R8" s="57">
        <f>N8*12</f>
        <v>0</v>
      </c>
    </row>
    <row r="9" spans="1:18" ht="15" customHeight="1">
      <c r="A9" s="50"/>
      <c r="B9" s="5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59"/>
      <c r="O9" s="59"/>
      <c r="P9" s="59"/>
      <c r="Q9" s="59"/>
      <c r="R9" s="57"/>
    </row>
    <row r="10" spans="1:18" ht="15" customHeight="1">
      <c r="A10" s="50"/>
      <c r="B10" s="5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59"/>
      <c r="O10" s="59"/>
      <c r="P10" s="59"/>
      <c r="Q10" s="59"/>
      <c r="R10" s="57"/>
    </row>
    <row r="11" spans="1:17" ht="15" customHeight="1">
      <c r="A11" s="50"/>
      <c r="B11" s="50"/>
      <c r="C11" s="41"/>
      <c r="D11" s="41"/>
      <c r="E11" s="41"/>
      <c r="F11" s="64"/>
      <c r="G11" s="41"/>
      <c r="H11" s="41"/>
      <c r="I11" s="41"/>
      <c r="J11" s="41"/>
      <c r="K11" s="41"/>
      <c r="L11" s="41"/>
      <c r="M11" s="41"/>
      <c r="N11" s="59"/>
      <c r="O11" s="59"/>
      <c r="P11" s="59"/>
      <c r="Q11" s="59"/>
    </row>
    <row r="12" spans="1:17" ht="15" customHeight="1">
      <c r="A12" s="50"/>
      <c r="B12" s="50"/>
      <c r="C12" s="41"/>
      <c r="D12" s="41"/>
      <c r="E12" s="41"/>
      <c r="F12" s="64"/>
      <c r="G12" s="41"/>
      <c r="H12" s="41"/>
      <c r="I12" s="41"/>
      <c r="J12" s="41"/>
      <c r="K12" s="41"/>
      <c r="L12" s="41"/>
      <c r="M12" s="41"/>
      <c r="N12" s="59"/>
      <c r="O12" s="59"/>
      <c r="P12" s="59"/>
      <c r="Q12" s="59"/>
    </row>
    <row r="13" spans="1:17" ht="15" customHeight="1">
      <c r="A13" s="50"/>
      <c r="B13" s="50"/>
      <c r="C13" s="41"/>
      <c r="D13" s="41"/>
      <c r="E13" s="41"/>
      <c r="F13" s="64"/>
      <c r="G13" s="41"/>
      <c r="H13" s="41"/>
      <c r="I13" s="41"/>
      <c r="J13" s="41"/>
      <c r="K13" s="41"/>
      <c r="L13" s="41"/>
      <c r="M13" s="41"/>
      <c r="N13" s="59"/>
      <c r="O13" s="59"/>
      <c r="P13" s="59"/>
      <c r="Q13" s="59"/>
    </row>
    <row r="14" spans="1:17" ht="15" customHeight="1">
      <c r="A14" s="50">
        <v>7</v>
      </c>
      <c r="B14" s="5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" customHeight="1">
      <c r="A15" s="50">
        <v>8</v>
      </c>
      <c r="B15" s="5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" customHeight="1">
      <c r="A16" s="50">
        <v>9</v>
      </c>
      <c r="B16" s="5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" customHeight="1">
      <c r="A17" s="50">
        <v>10</v>
      </c>
      <c r="B17" s="5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5" customHeight="1">
      <c r="A18" s="50"/>
      <c r="B18" s="51" t="s">
        <v>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f>SUM(Q8:Q17)</f>
        <v>0</v>
      </c>
    </row>
    <row r="19" ht="15" customHeight="1"/>
    <row r="21" s="1" customFormat="1" ht="12.75">
      <c r="A21" s="1" t="s">
        <v>29</v>
      </c>
    </row>
    <row r="22" spans="3:4" s="1" customFormat="1" ht="12.75" customHeight="1">
      <c r="C22" s="52"/>
      <c r="D22" s="52"/>
    </row>
    <row r="23" s="1" customFormat="1" ht="12.75"/>
    <row r="24" s="1" customFormat="1" ht="12.75">
      <c r="A24" s="1" t="s">
        <v>30</v>
      </c>
    </row>
  </sheetData>
  <sheetProtection/>
  <mergeCells count="8">
    <mergeCell ref="A2:Q2"/>
    <mergeCell ref="A7:B7"/>
    <mergeCell ref="B3:Q3"/>
    <mergeCell ref="D5:E5"/>
    <mergeCell ref="D4:E4"/>
    <mergeCell ref="F4:L4"/>
    <mergeCell ref="F5:G5"/>
    <mergeCell ref="H5:I5"/>
  </mergeCells>
  <printOptions/>
  <pageMargins left="0.1968503937007874" right="0" top="0.24" bottom="0.1968503937007874" header="0" footer="0"/>
  <pageSetup fitToHeight="1" fitToWidth="1" horizontalDpi="600" verticalDpi="600" orientation="landscape" paperSize="9" scale="66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MitrohinaNT</dc:creator>
  <cp:keywords/>
  <dc:description/>
  <cp:lastModifiedBy>Odikareva</cp:lastModifiedBy>
  <cp:lastPrinted>2011-07-14T10:30:52Z</cp:lastPrinted>
  <dcterms:created xsi:type="dcterms:W3CDTF">2005-04-13T04:34:38Z</dcterms:created>
  <dcterms:modified xsi:type="dcterms:W3CDTF">2011-07-15T08:14:58Z</dcterms:modified>
  <cp:category/>
  <cp:version/>
  <cp:contentType/>
  <cp:contentStatus/>
</cp:coreProperties>
</file>