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feevaTA\Desktop\"/>
    </mc:Choice>
  </mc:AlternateContent>
  <bookViews>
    <workbookView xWindow="390" yWindow="150" windowWidth="16260" windowHeight="3660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H142" i="1" l="1"/>
  <c r="I142" i="1" s="1"/>
  <c r="J142" i="1" s="1"/>
  <c r="K142" i="1" s="1"/>
  <c r="L142" i="1" s="1"/>
  <c r="M142" i="1" s="1"/>
  <c r="G142" i="1"/>
  <c r="G119" i="1" l="1"/>
  <c r="H114" i="1"/>
  <c r="M111" i="1"/>
  <c r="E160" i="1" l="1"/>
  <c r="G160" i="1"/>
  <c r="H160" i="1"/>
  <c r="I160" i="1"/>
  <c r="J160" i="1"/>
  <c r="K160" i="1"/>
  <c r="L160" i="1"/>
  <c r="F160" i="1"/>
  <c r="H15" i="1"/>
  <c r="I15" i="1"/>
  <c r="J15" i="1"/>
  <c r="K15" i="1"/>
  <c r="L15" i="1"/>
  <c r="M15" i="1"/>
  <c r="G92" i="1"/>
  <c r="H92" i="1"/>
  <c r="I92" i="1"/>
  <c r="J92" i="1"/>
  <c r="K92" i="1"/>
  <c r="L92" i="1"/>
  <c r="M92" i="1"/>
  <c r="F92" i="1"/>
  <c r="G125" i="1"/>
  <c r="H125" i="1"/>
  <c r="I125" i="1"/>
  <c r="J125" i="1"/>
  <c r="K125" i="1"/>
  <c r="L125" i="1"/>
  <c r="M125" i="1"/>
  <c r="F125" i="1"/>
  <c r="M158" i="1"/>
  <c r="G116" i="1"/>
  <c r="M65" i="1"/>
  <c r="M64" i="1"/>
  <c r="L111" i="1"/>
  <c r="K111" i="1"/>
  <c r="J111" i="1"/>
  <c r="I111" i="1"/>
  <c r="L65" i="1"/>
  <c r="K65" i="1"/>
  <c r="J65" i="1"/>
  <c r="I65" i="1"/>
  <c r="L64" i="1"/>
  <c r="K64" i="1"/>
  <c r="J64" i="1"/>
  <c r="I64" i="1"/>
  <c r="D17" i="1"/>
  <c r="E17" i="1"/>
  <c r="F17" i="1"/>
  <c r="E64" i="1"/>
  <c r="F64" i="1"/>
  <c r="G64" i="1"/>
  <c r="D65" i="1"/>
  <c r="E65" i="1"/>
  <c r="F65" i="1"/>
  <c r="G65" i="1"/>
  <c r="D111" i="1"/>
  <c r="E111" i="1"/>
  <c r="F111" i="1"/>
  <c r="G111" i="1"/>
  <c r="D116" i="1"/>
  <c r="E116" i="1"/>
  <c r="F116" i="1"/>
  <c r="D147" i="1"/>
  <c r="D160" i="1"/>
  <c r="D169" i="1"/>
  <c r="H64" i="1" l="1"/>
  <c r="H65" i="1" l="1"/>
  <c r="H111" i="1" l="1"/>
</calcChain>
</file>

<file path=xl/sharedStrings.xml><?xml version="1.0" encoding="utf-8"?>
<sst xmlns="http://schemas.openxmlformats.org/spreadsheetml/2006/main" count="314" uniqueCount="57">
  <si>
    <t>Материально - техническая база социальной сферы</t>
  </si>
  <si>
    <t>Образование</t>
  </si>
  <si>
    <t>МОБУ "СОШ № 4" ПГТ. ПОЙКОВСКИЙ"</t>
  </si>
  <si>
    <t>МОБУ "СОШ № 1" ПГТ. ПОЙКОВСКИЙ"</t>
  </si>
  <si>
    <t>НРМОБУ «ЛЕМПИНСКАЯ СОШ»</t>
  </si>
  <si>
    <t>НРМОБУ "САЛЫМСКАЯ СОШ № 1"</t>
  </si>
  <si>
    <t>НРМОБУ "САЛЫМСКАЯ СОШ № 2"</t>
  </si>
  <si>
    <t>НРМОБУ «КУТЬ-ЯХСКАЯ СОШ»</t>
  </si>
  <si>
    <t>НРМОБУ "УСТЬ-ЮГАНСКАЯ СОШ"</t>
  </si>
  <si>
    <t>НРМОБУ "КАРКАТЕЕВСКАЯ СОШ"</t>
  </si>
  <si>
    <t>НРМОБУ "СИНГАПАЙСКАЯ СОШ"</t>
  </si>
  <si>
    <t>НРМ ДОБУ "Д/С "МОРОШКА"</t>
  </si>
  <si>
    <t>НРМ ДОБУ "ЦРР - Д/С "РОДНИЧОК"</t>
  </si>
  <si>
    <t>НРМ ДОБУ "ЦРР - Д/С "ТЕРЕМОК"</t>
  </si>
  <si>
    <t>НРМДОБУ "ЦРР -Д/С "УЛЫБКА"</t>
  </si>
  <si>
    <t>НРМДОУ "Д/С "РУЧЕЕК"</t>
  </si>
  <si>
    <t>НРМ ДОБУ Д/С "ЛЕСОВИЧОК"</t>
  </si>
  <si>
    <t>НРМБУ ДО "ЦРТДИ Ю"</t>
  </si>
  <si>
    <t>НРМБУ ДО  "ДЮСШШ ИМ.А. КАРПОВА"</t>
  </si>
  <si>
    <t>НРМОАУ ДОД "ЦЕНТР КОМПЬЮТЕРНЫХ ТЕХНОЛОГИЙ"</t>
  </si>
  <si>
    <t>НРМОБУ "ПСОШ № 2" ПГТ. ПОЙКОВСКИЙ</t>
  </si>
  <si>
    <t>НРМДОБУ ДЕТСКИЙ САД "СОЛНЫШКО"(СЕНТЯБРЬСКИЙ)</t>
  </si>
  <si>
    <t>НРМДОБУ  ДЕТСКИЙ САД "МЕДВЕЖОНОК"</t>
  </si>
  <si>
    <t>НРМ ДОБУ Д/С КОМБИНИРОВАННОГО ВИДА "КАПЕЛЬКА"</t>
  </si>
  <si>
    <t>НРМДОБУ Д/С "ЁЛОЧКА"</t>
  </si>
  <si>
    <t>НРМБДУ ДЕТСКИЙ САД "ЖЕМЧУЖИНКА"</t>
  </si>
  <si>
    <t>НРМБ ДОУ Д/С "В ГОСТЯХ У СКАЗКИ"</t>
  </si>
  <si>
    <t>НРМ ДОБУ Д/С "БУРАТИНО"</t>
  </si>
  <si>
    <t>количество объектов</t>
  </si>
  <si>
    <t>единиц</t>
  </si>
  <si>
    <t>мощность объектов</t>
  </si>
  <si>
    <t>количество мест</t>
  </si>
  <si>
    <t>дефицит/избыток мощности</t>
  </si>
  <si>
    <t>востребованность/загруженность мощностей</t>
  </si>
  <si>
    <t>проценты</t>
  </si>
  <si>
    <t>№ п/п</t>
  </si>
  <si>
    <t>Наименование показателя</t>
  </si>
  <si>
    <t>Единицы измерения</t>
  </si>
  <si>
    <t>пгт. Пойковский</t>
  </si>
  <si>
    <t xml:space="preserve">НРМ ДОБУ Д/С "СОЛНЫШКО" </t>
  </si>
  <si>
    <t>п. Юганская Обь</t>
  </si>
  <si>
    <t>п. Лемпино</t>
  </si>
  <si>
    <t>п. Чеускино</t>
  </si>
  <si>
    <t>п. Салым</t>
  </si>
  <si>
    <t>п. Куть-Ях</t>
  </si>
  <si>
    <t>п. Усть-Юган</t>
  </si>
  <si>
    <t>п. Сентябрьский</t>
  </si>
  <si>
    <t>п. Каркатеевы</t>
  </si>
  <si>
    <t>п. Сингапай</t>
  </si>
  <si>
    <t>Новая школа ПГТ. ПОЙКОВСКИЙ"</t>
  </si>
  <si>
    <t>Новый ДОУ</t>
  </si>
  <si>
    <t>НРМОБУ "ЧЕУСКИНСКАЯ СОШ" (без интерната)</t>
  </si>
  <si>
    <t>Информация для негосударственных (немуниципальных) поставщиков о существующей потребности населения муниципального образования Нефтеюганский район в получении услуг социальной сферы, а также прогнозе её изменения по состоянию на 01сентября 2019г.</t>
  </si>
  <si>
    <t>НРМОБУ "ОБЬ-ЮГАНСКАЯ СОШ" (с Елочкой )</t>
  </si>
  <si>
    <t>"НАЧАЛЬНАЯ ШКОЛА - ДЕТСКИЙ САД" (в составе Сентябрьской СОШ с 2019г.)</t>
  </si>
  <si>
    <t>НРМОБУ "СЕНТЯБРЬСКАЯ СОШ" (с 2019г. с Начальной школой-детским садом)</t>
  </si>
  <si>
    <t xml:space="preserve">* По состоянию на 01.09.2019 года потребности населения муниципального образования Нефтеюганский район в получении образовательных услуг обеспечиваются муниципальными бюджетными и автономными образовательными организациями. Передача услуг в сфере образования немуниципальным организациям, а именно - реализация дополнительных общеразвивающих программ, реализация общеобразовательной программы дошкольного образования и предоставление услуг присмотра и ухода - планируется в 2019-2020 годах в случае:
 1. Наличия лицензии у поставщиков услуги по реализации дополнительных общеразвивающих программ. 
Реструктуризация муниципальной сети в этой связи не потребуется, так как для достижения целевого показателя по региональному проекту «Успех каждого ребёнка» по охвату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%)  до 2024 года возможно лишь в результате расширения сети учреждений дополнительного образования, в том числе любых форм собственности.
2. Завершения строительства объекта «Детский сад на 120 мест в сп. Сингапай». Реструктуризация муниципальной сети в этой связи не потребуется, в связи с тем, что потребность в новых местах дошкольного образования в п. Сингапай актуальна.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</si>
</sst>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2" fillId="5" borderId="0" applyNumberFormat="0" applyBorder="0" applyAlignment="0" applyProtection="0"/>
    <xf numFmtId="0" fontId="3" fillId="4" borderId="1" applyNumberFormat="0" applyAlignment="0" applyProtection="0"/>
    <xf numFmtId="0" fontId="4" fillId="6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9" borderId="5" applyNumberFormat="0" applyFon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</cellStyleXfs>
  <cellXfs count="47"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ont="1" applyAlignment="1">
      <alignment horizontal="center"/>
    </xf>
    <xf numFmtId="0" fontId="17" fillId="0" borderId="0" xfId="0" applyFont="1"/>
    <xf numFmtId="0" fontId="17" fillId="0" borderId="7" xfId="0" applyFont="1" applyBorder="1" applyAlignment="1">
      <alignment horizontal="center" vertical="center"/>
    </xf>
    <xf numFmtId="0" fontId="17" fillId="10" borderId="7" xfId="0" applyFont="1" applyFill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/>
    <xf numFmtId="0" fontId="17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1" fontId="17" fillId="0" borderId="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0" fillId="0" borderId="0" xfId="0" applyFill="1"/>
    <xf numFmtId="0" fontId="17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0" fillId="10" borderId="0" xfId="0" applyFill="1"/>
    <xf numFmtId="0" fontId="19" fillId="1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9" fillId="0" borderId="7" xfId="0" applyFont="1" applyFill="1" applyBorder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10" borderId="7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10" borderId="7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17">
    <cellStyle name="Обычный" xfId="0" builtinId="0"/>
    <cellStyle name="Обычный 2" xfId="1"/>
    <cellStyle name="㼿‿‿㼿㼿㼿?" xfId="2"/>
    <cellStyle name="㼿㼿" xfId="6"/>
    <cellStyle name="㼿㼿 " xfId="3"/>
    <cellStyle name="㼿㼿?" xfId="4"/>
    <cellStyle name="㼿㼿‿㼿㼿㼿㼿㼿㼿㼿" xfId="15"/>
    <cellStyle name="㼿㼿㼿" xfId="11"/>
    <cellStyle name="㼿㼿㼿?" xfId="16"/>
    <cellStyle name="㼿㼿㼿‿?" xfId="10"/>
    <cellStyle name="㼿㼿㼿㼿" xfId="8"/>
    <cellStyle name="㼿㼿㼿㼿?" xfId="12"/>
    <cellStyle name="㼿㼿㼿㼿‿?" xfId="5"/>
    <cellStyle name="㼿㼿㼿㼿‿㼿㼿㼿" xfId="14"/>
    <cellStyle name="㼿㼿㼿㼿㼿" xfId="13"/>
    <cellStyle name="㼿㼿㼿㼿㼿?" xfId="9"/>
    <cellStyle name="㼿㼿㼿㼿㼿‿㼿㼿㼿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6"/>
  <sheetViews>
    <sheetView tabSelected="1" zoomScaleNormal="100" workbookViewId="0">
      <pane xSplit="3" ySplit="8" topLeftCell="D179" activePane="bottomRight" state="frozen"/>
      <selection pane="topRight" activeCell="D1" sqref="D1"/>
      <selection pane="bottomLeft" activeCell="A9" sqref="A9"/>
      <selection pane="bottomRight" activeCell="E185" sqref="E185"/>
    </sheetView>
  </sheetViews>
  <sheetFormatPr defaultRowHeight="15" x14ac:dyDescent="0.25"/>
  <cols>
    <col min="1" max="1" width="8" style="1" customWidth="1"/>
    <col min="2" max="2" width="29" customWidth="1"/>
    <col min="3" max="3" width="17.28515625" customWidth="1"/>
    <col min="4" max="4" width="8.85546875" hidden="1" customWidth="1"/>
    <col min="5" max="13" width="9.140625" style="22"/>
  </cols>
  <sheetData>
    <row r="1" spans="1:14" s="1" customFormat="1" ht="43.5" customHeight="1" x14ac:dyDescent="0.25">
      <c r="A1" s="34" t="s">
        <v>52</v>
      </c>
      <c r="B1" s="34"/>
      <c r="C1" s="34"/>
      <c r="D1" s="34"/>
      <c r="E1" s="34"/>
      <c r="F1" s="34"/>
      <c r="G1" s="34"/>
      <c r="H1" s="34"/>
      <c r="I1" s="16"/>
      <c r="J1" s="16"/>
      <c r="K1" s="16"/>
      <c r="L1" s="16"/>
      <c r="M1" s="16"/>
    </row>
    <row r="2" spans="1:14" s="1" customFormat="1" ht="15.75" x14ac:dyDescent="0.25">
      <c r="A2" s="4"/>
      <c r="B2" s="4"/>
      <c r="C2" s="4"/>
      <c r="D2" s="4"/>
      <c r="E2" s="17"/>
      <c r="F2" s="17"/>
      <c r="G2" s="17"/>
      <c r="H2" s="17"/>
      <c r="I2" s="17"/>
      <c r="J2" s="17"/>
      <c r="K2" s="17"/>
      <c r="L2" s="17"/>
      <c r="M2" s="17"/>
    </row>
    <row r="3" spans="1:14" s="1" customFormat="1" ht="31.5" x14ac:dyDescent="0.25">
      <c r="A3" s="11" t="s">
        <v>35</v>
      </c>
      <c r="B3" s="11" t="s">
        <v>36</v>
      </c>
      <c r="C3" s="8" t="s">
        <v>37</v>
      </c>
      <c r="D3" s="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  <c r="L3" s="18">
        <v>2024</v>
      </c>
      <c r="M3" s="18">
        <v>2025</v>
      </c>
    </row>
    <row r="4" spans="1:14" s="1" customFormat="1" ht="15.75" x14ac:dyDescent="0.25">
      <c r="A4" s="8">
        <v>1</v>
      </c>
      <c r="B4" s="8">
        <v>2</v>
      </c>
      <c r="C4" s="8">
        <v>3</v>
      </c>
      <c r="D4" s="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</row>
    <row r="5" spans="1:14" s="3" customFormat="1" ht="15.75" x14ac:dyDescent="0.2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s="3" customFormat="1" ht="15.75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ht="15.75" x14ac:dyDescent="0.25">
      <c r="A7" s="38" t="s">
        <v>38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4" ht="14.45" customHeight="1" x14ac:dyDescent="0.25">
      <c r="A8" s="29">
        <v>1</v>
      </c>
      <c r="B8" s="35" t="s">
        <v>2</v>
      </c>
      <c r="C8" s="35"/>
      <c r="D8" s="35"/>
      <c r="E8" s="35"/>
      <c r="F8" s="35"/>
      <c r="G8" s="35"/>
      <c r="H8" s="35"/>
      <c r="I8" s="19"/>
      <c r="J8" s="19"/>
      <c r="K8" s="19"/>
      <c r="L8" s="19"/>
      <c r="M8" s="19"/>
    </row>
    <row r="9" spans="1:14" s="1" customFormat="1" ht="15.75" x14ac:dyDescent="0.25">
      <c r="A9" s="29"/>
      <c r="B9" s="6" t="s">
        <v>28</v>
      </c>
      <c r="C9" s="5" t="s">
        <v>29</v>
      </c>
      <c r="D9" s="5">
        <v>1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</row>
    <row r="10" spans="1:14" s="1" customFormat="1" ht="15.75" x14ac:dyDescent="0.25">
      <c r="A10" s="29"/>
      <c r="B10" s="7" t="s">
        <v>30</v>
      </c>
      <c r="C10" s="8" t="s">
        <v>31</v>
      </c>
      <c r="D10" s="5">
        <v>700</v>
      </c>
      <c r="E10" s="10">
        <v>700</v>
      </c>
      <c r="F10" s="10">
        <v>700</v>
      </c>
      <c r="G10" s="10">
        <v>700</v>
      </c>
      <c r="H10" s="10">
        <v>700</v>
      </c>
      <c r="I10" s="10">
        <v>700</v>
      </c>
      <c r="J10" s="10">
        <v>700</v>
      </c>
      <c r="K10" s="10">
        <v>700</v>
      </c>
      <c r="L10" s="10">
        <v>700</v>
      </c>
      <c r="M10" s="10">
        <v>700</v>
      </c>
    </row>
    <row r="11" spans="1:14" s="1" customFormat="1" ht="15.75" x14ac:dyDescent="0.25">
      <c r="A11" s="29"/>
      <c r="B11" s="7" t="s">
        <v>32</v>
      </c>
      <c r="C11" s="8" t="s">
        <v>31</v>
      </c>
      <c r="D11" s="5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4" s="1" customFormat="1" ht="28.15" customHeight="1" x14ac:dyDescent="0.25">
      <c r="A12" s="29"/>
      <c r="B12" s="6" t="s">
        <v>33</v>
      </c>
      <c r="C12" s="5" t="s">
        <v>34</v>
      </c>
      <c r="D12" s="5">
        <v>100</v>
      </c>
      <c r="E12" s="10">
        <v>100</v>
      </c>
      <c r="F12" s="10">
        <v>100</v>
      </c>
      <c r="G12" s="10">
        <v>100</v>
      </c>
      <c r="H12" s="10">
        <v>100</v>
      </c>
      <c r="I12" s="10">
        <v>100</v>
      </c>
      <c r="J12" s="10">
        <v>100</v>
      </c>
      <c r="K12" s="10">
        <v>100</v>
      </c>
      <c r="L12" s="10">
        <v>100</v>
      </c>
      <c r="M12" s="10">
        <v>100</v>
      </c>
    </row>
    <row r="13" spans="1:14" ht="14.45" customHeight="1" x14ac:dyDescent="0.25">
      <c r="A13" s="29">
        <v>2</v>
      </c>
      <c r="B13" s="28" t="s">
        <v>20</v>
      </c>
      <c r="C13" s="28"/>
      <c r="D13" s="28"/>
      <c r="E13" s="28"/>
      <c r="F13" s="28"/>
      <c r="G13" s="28"/>
      <c r="H13" s="28"/>
      <c r="I13" s="12"/>
      <c r="J13" s="12"/>
      <c r="K13" s="12"/>
      <c r="L13" s="12"/>
      <c r="M13" s="12"/>
    </row>
    <row r="14" spans="1:14" s="1" customFormat="1" ht="14.45" customHeight="1" x14ac:dyDescent="0.25">
      <c r="A14" s="29"/>
      <c r="B14" s="6" t="s">
        <v>28</v>
      </c>
      <c r="C14" s="8" t="s">
        <v>29</v>
      </c>
      <c r="D14" s="5">
        <v>2</v>
      </c>
      <c r="E14" s="10">
        <v>2</v>
      </c>
      <c r="F14" s="10">
        <v>2</v>
      </c>
      <c r="G14" s="10">
        <v>2</v>
      </c>
      <c r="H14" s="10">
        <v>2</v>
      </c>
      <c r="I14" s="10">
        <v>2</v>
      </c>
      <c r="J14" s="10">
        <v>2</v>
      </c>
      <c r="K14" s="10">
        <v>2</v>
      </c>
      <c r="L14" s="10">
        <v>2</v>
      </c>
      <c r="M14" s="10">
        <v>2</v>
      </c>
    </row>
    <row r="15" spans="1:14" s="1" customFormat="1" ht="23.45" customHeight="1" x14ac:dyDescent="0.25">
      <c r="A15" s="29"/>
      <c r="B15" s="7" t="s">
        <v>30</v>
      </c>
      <c r="C15" s="8" t="s">
        <v>31</v>
      </c>
      <c r="D15" s="5">
        <v>550</v>
      </c>
      <c r="E15" s="10">
        <v>550</v>
      </c>
      <c r="F15" s="10">
        <v>550</v>
      </c>
      <c r="G15" s="24">
        <v>550</v>
      </c>
      <c r="H15" s="24">
        <f t="shared" ref="H15:M15" si="0">550+150</f>
        <v>700</v>
      </c>
      <c r="I15" s="10">
        <f t="shared" si="0"/>
        <v>700</v>
      </c>
      <c r="J15" s="10">
        <f t="shared" si="0"/>
        <v>700</v>
      </c>
      <c r="K15" s="10">
        <f t="shared" si="0"/>
        <v>700</v>
      </c>
      <c r="L15" s="10">
        <f t="shared" si="0"/>
        <v>700</v>
      </c>
      <c r="M15" s="10">
        <f t="shared" si="0"/>
        <v>700</v>
      </c>
    </row>
    <row r="16" spans="1:14" s="1" customFormat="1" ht="22.9" customHeight="1" x14ac:dyDescent="0.25">
      <c r="A16" s="29"/>
      <c r="B16" s="7" t="s">
        <v>32</v>
      </c>
      <c r="C16" s="8" t="s">
        <v>31</v>
      </c>
      <c r="D16" s="5">
        <v>150</v>
      </c>
      <c r="E16" s="10">
        <v>150</v>
      </c>
      <c r="F16" s="10">
        <v>150</v>
      </c>
      <c r="G16" s="10">
        <v>150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6"/>
    </row>
    <row r="17" spans="1:13" s="1" customFormat="1" ht="14.45" customHeight="1" x14ac:dyDescent="0.25">
      <c r="A17" s="29"/>
      <c r="B17" s="6" t="s">
        <v>33</v>
      </c>
      <c r="C17" s="8" t="s">
        <v>34</v>
      </c>
      <c r="D17" s="9">
        <f>700/550*100</f>
        <v>127.27272727272727</v>
      </c>
      <c r="E17" s="20">
        <f>700/550*100</f>
        <v>127.27272727272727</v>
      </c>
      <c r="F17" s="20">
        <f>700/550*100</f>
        <v>127.27272727272727</v>
      </c>
      <c r="G17" s="10">
        <v>100</v>
      </c>
      <c r="H17" s="10">
        <v>100</v>
      </c>
      <c r="I17" s="10">
        <v>100</v>
      </c>
      <c r="J17" s="10">
        <v>100</v>
      </c>
      <c r="K17" s="10">
        <v>100</v>
      </c>
      <c r="L17" s="10">
        <v>100</v>
      </c>
      <c r="M17" s="10">
        <v>100</v>
      </c>
    </row>
    <row r="18" spans="1:13" ht="15.75" x14ac:dyDescent="0.25">
      <c r="A18" s="29">
        <v>3</v>
      </c>
      <c r="B18" s="33" t="s">
        <v>3</v>
      </c>
      <c r="C18" s="33"/>
      <c r="D18" s="33"/>
      <c r="E18" s="33"/>
      <c r="F18" s="33"/>
      <c r="G18" s="33"/>
      <c r="H18" s="33"/>
      <c r="I18" s="13"/>
      <c r="J18" s="13"/>
      <c r="K18" s="13"/>
      <c r="L18" s="13"/>
      <c r="M18" s="13"/>
    </row>
    <row r="19" spans="1:13" s="1" customFormat="1" ht="15.75" x14ac:dyDescent="0.25">
      <c r="A19" s="29"/>
      <c r="B19" s="6" t="s">
        <v>28</v>
      </c>
      <c r="C19" s="8" t="s">
        <v>29</v>
      </c>
      <c r="D19" s="5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1</v>
      </c>
    </row>
    <row r="20" spans="1:13" s="1" customFormat="1" ht="15.75" x14ac:dyDescent="0.25">
      <c r="A20" s="29"/>
      <c r="B20" s="7" t="s">
        <v>30</v>
      </c>
      <c r="C20" s="8" t="s">
        <v>31</v>
      </c>
      <c r="D20" s="5">
        <v>800</v>
      </c>
      <c r="E20" s="10">
        <v>800</v>
      </c>
      <c r="F20" s="10">
        <v>800</v>
      </c>
      <c r="G20" s="10">
        <v>800</v>
      </c>
      <c r="H20" s="10">
        <v>800</v>
      </c>
      <c r="I20" s="10">
        <v>800</v>
      </c>
      <c r="J20" s="10">
        <v>800</v>
      </c>
      <c r="K20" s="10">
        <v>800</v>
      </c>
      <c r="L20" s="10">
        <v>800</v>
      </c>
      <c r="M20" s="10">
        <v>800</v>
      </c>
    </row>
    <row r="21" spans="1:13" s="1" customFormat="1" ht="15.75" x14ac:dyDescent="0.25">
      <c r="A21" s="29"/>
      <c r="B21" s="7" t="s">
        <v>32</v>
      </c>
      <c r="C21" s="8" t="s">
        <v>31</v>
      </c>
      <c r="D21" s="5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1" customFormat="1" ht="31.5" x14ac:dyDescent="0.25">
      <c r="A22" s="29"/>
      <c r="B22" s="6" t="s">
        <v>33</v>
      </c>
      <c r="C22" s="8" t="s">
        <v>34</v>
      </c>
      <c r="D22" s="5">
        <v>100</v>
      </c>
      <c r="E22" s="10">
        <v>100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0">
        <v>100</v>
      </c>
      <c r="L22" s="10">
        <v>100</v>
      </c>
      <c r="M22" s="10">
        <v>100</v>
      </c>
    </row>
    <row r="23" spans="1:13" s="1" customFormat="1" ht="15.75" x14ac:dyDescent="0.25">
      <c r="A23" s="29"/>
      <c r="B23" s="44" t="s">
        <v>49</v>
      </c>
      <c r="C23" s="44"/>
      <c r="D23" s="44"/>
      <c r="E23" s="44"/>
      <c r="F23" s="44"/>
      <c r="G23" s="44"/>
      <c r="H23" s="44"/>
      <c r="I23" s="13"/>
      <c r="J23" s="13"/>
      <c r="K23" s="13"/>
      <c r="L23" s="13"/>
      <c r="M23" s="13"/>
    </row>
    <row r="24" spans="1:13" s="1" customFormat="1" ht="15.75" x14ac:dyDescent="0.25">
      <c r="A24" s="29"/>
      <c r="B24" s="6" t="s">
        <v>28</v>
      </c>
      <c r="C24" s="8" t="s">
        <v>29</v>
      </c>
      <c r="D24" s="5"/>
      <c r="E24" s="10"/>
      <c r="F24" s="10"/>
      <c r="G24" s="10"/>
      <c r="H24" s="10"/>
      <c r="I24" s="10"/>
      <c r="J24" s="10"/>
      <c r="K24" s="10"/>
      <c r="L24" s="10">
        <v>1</v>
      </c>
      <c r="M24" s="10">
        <v>1</v>
      </c>
    </row>
    <row r="25" spans="1:13" s="1" customFormat="1" ht="15.75" x14ac:dyDescent="0.25">
      <c r="A25" s="29"/>
      <c r="B25" s="7" t="s">
        <v>30</v>
      </c>
      <c r="C25" s="8" t="s">
        <v>31</v>
      </c>
      <c r="D25" s="5"/>
      <c r="E25" s="10"/>
      <c r="F25" s="10"/>
      <c r="G25" s="10"/>
      <c r="H25" s="10"/>
      <c r="I25" s="10"/>
      <c r="J25" s="10"/>
      <c r="K25" s="10"/>
      <c r="L25" s="10">
        <v>1000</v>
      </c>
      <c r="M25" s="10">
        <v>1000</v>
      </c>
    </row>
    <row r="26" spans="1:13" s="1" customFormat="1" ht="15.75" x14ac:dyDescent="0.25">
      <c r="A26" s="29"/>
      <c r="B26" s="7" t="s">
        <v>32</v>
      </c>
      <c r="C26" s="8" t="s">
        <v>31</v>
      </c>
      <c r="D26" s="5"/>
      <c r="E26" s="10"/>
      <c r="F26" s="10"/>
      <c r="G26" s="10"/>
      <c r="H26" s="10"/>
      <c r="I26" s="10"/>
      <c r="J26" s="10"/>
      <c r="K26" s="10"/>
      <c r="L26" s="10">
        <v>0</v>
      </c>
      <c r="M26" s="10">
        <v>0</v>
      </c>
    </row>
    <row r="27" spans="1:13" s="1" customFormat="1" ht="31.5" x14ac:dyDescent="0.25">
      <c r="A27" s="29"/>
      <c r="B27" s="6" t="s">
        <v>33</v>
      </c>
      <c r="C27" s="8" t="s">
        <v>34</v>
      </c>
      <c r="D27" s="5"/>
      <c r="E27" s="10"/>
      <c r="F27" s="10"/>
      <c r="G27" s="10"/>
      <c r="H27" s="10"/>
      <c r="I27" s="10"/>
      <c r="J27" s="10"/>
      <c r="K27" s="10"/>
      <c r="L27" s="10">
        <v>100</v>
      </c>
      <c r="M27" s="10">
        <v>100</v>
      </c>
    </row>
    <row r="28" spans="1:13" ht="20.45" customHeight="1" x14ac:dyDescent="0.25">
      <c r="A28" s="29">
        <v>4</v>
      </c>
      <c r="B28" s="28" t="s">
        <v>39</v>
      </c>
      <c r="C28" s="28"/>
      <c r="D28" s="28"/>
      <c r="E28" s="28"/>
      <c r="F28" s="28"/>
      <c r="G28" s="28"/>
      <c r="H28" s="28"/>
      <c r="I28" s="12"/>
      <c r="J28" s="12"/>
      <c r="K28" s="12"/>
      <c r="L28" s="12"/>
      <c r="M28" s="12"/>
    </row>
    <row r="29" spans="1:13" s="1" customFormat="1" ht="15.75" x14ac:dyDescent="0.25">
      <c r="A29" s="29"/>
      <c r="B29" s="6" t="s">
        <v>28</v>
      </c>
      <c r="C29" s="8" t="s">
        <v>29</v>
      </c>
      <c r="D29" s="5">
        <v>2</v>
      </c>
      <c r="E29" s="10">
        <v>2</v>
      </c>
      <c r="F29" s="10">
        <v>2</v>
      </c>
      <c r="G29" s="10">
        <v>2</v>
      </c>
      <c r="H29" s="10">
        <v>2</v>
      </c>
      <c r="I29" s="10">
        <v>2</v>
      </c>
      <c r="J29" s="10">
        <v>2</v>
      </c>
      <c r="K29" s="10">
        <v>2</v>
      </c>
      <c r="L29" s="10">
        <v>2</v>
      </c>
      <c r="M29" s="10">
        <v>2</v>
      </c>
    </row>
    <row r="30" spans="1:13" s="1" customFormat="1" ht="15.75" x14ac:dyDescent="0.25">
      <c r="A30" s="29"/>
      <c r="B30" s="7" t="s">
        <v>30</v>
      </c>
      <c r="C30" s="8" t="s">
        <v>31</v>
      </c>
      <c r="D30" s="5">
        <v>170</v>
      </c>
      <c r="E30" s="10">
        <v>170</v>
      </c>
      <c r="F30" s="10">
        <v>170</v>
      </c>
      <c r="G30" s="10">
        <v>170</v>
      </c>
      <c r="H30" s="10">
        <v>170</v>
      </c>
      <c r="I30" s="10">
        <v>170</v>
      </c>
      <c r="J30" s="10">
        <v>170</v>
      </c>
      <c r="K30" s="10">
        <v>170</v>
      </c>
      <c r="L30" s="10">
        <v>170</v>
      </c>
      <c r="M30" s="10">
        <v>170</v>
      </c>
    </row>
    <row r="31" spans="1:13" s="1" customFormat="1" ht="15.75" x14ac:dyDescent="0.25">
      <c r="A31" s="29"/>
      <c r="B31" s="7" t="s">
        <v>32</v>
      </c>
      <c r="C31" s="8" t="s">
        <v>31</v>
      </c>
      <c r="D31" s="5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1:13" s="1" customFormat="1" ht="31.5" x14ac:dyDescent="0.25">
      <c r="A32" s="29"/>
      <c r="B32" s="6" t="s">
        <v>33</v>
      </c>
      <c r="C32" s="8" t="s">
        <v>34</v>
      </c>
      <c r="D32" s="5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5.75" x14ac:dyDescent="0.25">
      <c r="A33" s="29">
        <v>5</v>
      </c>
      <c r="B33" s="28" t="s">
        <v>12</v>
      </c>
      <c r="C33" s="28"/>
      <c r="D33" s="28"/>
      <c r="E33" s="28"/>
      <c r="F33" s="28"/>
      <c r="G33" s="28"/>
      <c r="H33" s="28"/>
      <c r="I33" s="12"/>
      <c r="J33" s="12"/>
      <c r="K33" s="12"/>
      <c r="L33" s="12"/>
      <c r="M33" s="12"/>
    </row>
    <row r="34" spans="1:13" s="1" customFormat="1" ht="15.75" x14ac:dyDescent="0.25">
      <c r="A34" s="29"/>
      <c r="B34" s="6" t="s">
        <v>28</v>
      </c>
      <c r="C34" s="8" t="s">
        <v>29</v>
      </c>
      <c r="D34" s="5">
        <v>1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1</v>
      </c>
    </row>
    <row r="35" spans="1:13" s="1" customFormat="1" ht="15.75" x14ac:dyDescent="0.25">
      <c r="A35" s="29"/>
      <c r="B35" s="7" t="s">
        <v>30</v>
      </c>
      <c r="C35" s="8" t="s">
        <v>31</v>
      </c>
      <c r="D35" s="5">
        <v>250</v>
      </c>
      <c r="E35" s="10">
        <v>250</v>
      </c>
      <c r="F35" s="10">
        <v>250</v>
      </c>
      <c r="G35" s="10">
        <v>250</v>
      </c>
      <c r="H35" s="10">
        <v>250</v>
      </c>
      <c r="I35" s="10">
        <v>250</v>
      </c>
      <c r="J35" s="10">
        <v>250</v>
      </c>
      <c r="K35" s="10">
        <v>250</v>
      </c>
      <c r="L35" s="10">
        <v>250</v>
      </c>
      <c r="M35" s="10">
        <v>250</v>
      </c>
    </row>
    <row r="36" spans="1:13" s="1" customFormat="1" ht="15.75" x14ac:dyDescent="0.25">
      <c r="A36" s="29"/>
      <c r="B36" s="7" t="s">
        <v>32</v>
      </c>
      <c r="C36" s="8" t="s">
        <v>31</v>
      </c>
      <c r="D36" s="5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s="1" customFormat="1" ht="31.5" x14ac:dyDescent="0.25">
      <c r="A37" s="29"/>
      <c r="B37" s="6" t="s">
        <v>33</v>
      </c>
      <c r="C37" s="8" t="s">
        <v>34</v>
      </c>
      <c r="D37" s="5">
        <v>100</v>
      </c>
      <c r="E37" s="10">
        <v>100</v>
      </c>
      <c r="F37" s="10">
        <v>100</v>
      </c>
      <c r="G37" s="10">
        <v>100</v>
      </c>
      <c r="H37" s="10">
        <v>100</v>
      </c>
      <c r="I37" s="10">
        <v>100</v>
      </c>
      <c r="J37" s="10">
        <v>100</v>
      </c>
      <c r="K37" s="10">
        <v>100</v>
      </c>
      <c r="L37" s="10">
        <v>100</v>
      </c>
      <c r="M37" s="10">
        <v>100</v>
      </c>
    </row>
    <row r="38" spans="1:13" ht="20.45" customHeight="1" x14ac:dyDescent="0.25">
      <c r="A38" s="29">
        <v>6</v>
      </c>
      <c r="B38" s="28" t="s">
        <v>23</v>
      </c>
      <c r="C38" s="28"/>
      <c r="D38" s="28"/>
      <c r="E38" s="28"/>
      <c r="F38" s="28"/>
      <c r="G38" s="28"/>
      <c r="H38" s="28"/>
      <c r="I38" s="12"/>
      <c r="J38" s="12"/>
      <c r="K38" s="12"/>
      <c r="L38" s="12"/>
      <c r="M38" s="12"/>
    </row>
    <row r="39" spans="1:13" s="1" customFormat="1" ht="15.75" x14ac:dyDescent="0.25">
      <c r="A39" s="29"/>
      <c r="B39" s="6" t="s">
        <v>28</v>
      </c>
      <c r="C39" s="8" t="s">
        <v>29</v>
      </c>
      <c r="D39" s="5">
        <v>1</v>
      </c>
      <c r="E39" s="10">
        <v>1</v>
      </c>
      <c r="F39" s="10">
        <v>1</v>
      </c>
      <c r="G39" s="10">
        <v>1</v>
      </c>
      <c r="H39" s="10">
        <v>1</v>
      </c>
      <c r="I39" s="10">
        <v>1</v>
      </c>
      <c r="J39" s="10">
        <v>1</v>
      </c>
      <c r="K39" s="10">
        <v>1</v>
      </c>
      <c r="L39" s="10">
        <v>1</v>
      </c>
      <c r="M39" s="10">
        <v>1</v>
      </c>
    </row>
    <row r="40" spans="1:13" s="1" customFormat="1" ht="15.75" x14ac:dyDescent="0.25">
      <c r="A40" s="29"/>
      <c r="B40" s="7" t="s">
        <v>30</v>
      </c>
      <c r="C40" s="8" t="s">
        <v>31</v>
      </c>
      <c r="D40" s="5">
        <v>145</v>
      </c>
      <c r="E40" s="10">
        <v>145</v>
      </c>
      <c r="F40" s="10">
        <v>145</v>
      </c>
      <c r="G40" s="10">
        <v>145</v>
      </c>
      <c r="H40" s="10">
        <v>145</v>
      </c>
      <c r="I40" s="10">
        <v>145</v>
      </c>
      <c r="J40" s="10">
        <v>145</v>
      </c>
      <c r="K40" s="10">
        <v>145</v>
      </c>
      <c r="L40" s="10">
        <v>145</v>
      </c>
      <c r="M40" s="10">
        <v>145</v>
      </c>
    </row>
    <row r="41" spans="1:13" s="1" customFormat="1" ht="15.75" x14ac:dyDescent="0.25">
      <c r="A41" s="29"/>
      <c r="B41" s="7" t="s">
        <v>32</v>
      </c>
      <c r="C41" s="8" t="s">
        <v>31</v>
      </c>
      <c r="D41" s="5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</row>
    <row r="42" spans="1:13" s="1" customFormat="1" ht="31.5" x14ac:dyDescent="0.25">
      <c r="A42" s="29"/>
      <c r="B42" s="6" t="s">
        <v>33</v>
      </c>
      <c r="C42" s="8" t="s">
        <v>34</v>
      </c>
      <c r="D42" s="5">
        <v>100</v>
      </c>
      <c r="E42" s="10">
        <v>100</v>
      </c>
      <c r="F42" s="10">
        <v>100</v>
      </c>
      <c r="G42" s="10">
        <v>100</v>
      </c>
      <c r="H42" s="10">
        <v>100</v>
      </c>
      <c r="I42" s="10">
        <v>100</v>
      </c>
      <c r="J42" s="10">
        <v>100</v>
      </c>
      <c r="K42" s="10">
        <v>100</v>
      </c>
      <c r="L42" s="10">
        <v>100</v>
      </c>
      <c r="M42" s="10">
        <v>100</v>
      </c>
    </row>
    <row r="43" spans="1:13" ht="20.45" customHeight="1" x14ac:dyDescent="0.25">
      <c r="A43" s="29">
        <v>7</v>
      </c>
      <c r="B43" s="28" t="s">
        <v>25</v>
      </c>
      <c r="C43" s="28"/>
      <c r="D43" s="28"/>
      <c r="E43" s="28"/>
      <c r="F43" s="28"/>
      <c r="G43" s="28"/>
      <c r="H43" s="28"/>
      <c r="I43" s="12"/>
      <c r="J43" s="12"/>
      <c r="K43" s="12"/>
      <c r="L43" s="12"/>
      <c r="M43" s="12"/>
    </row>
    <row r="44" spans="1:13" s="1" customFormat="1" ht="15.75" x14ac:dyDescent="0.25">
      <c r="A44" s="29"/>
      <c r="B44" s="6" t="s">
        <v>28</v>
      </c>
      <c r="C44" s="8" t="s">
        <v>29</v>
      </c>
      <c r="D44" s="5">
        <v>1</v>
      </c>
      <c r="E44" s="10">
        <v>1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</row>
    <row r="45" spans="1:13" s="1" customFormat="1" ht="15.75" x14ac:dyDescent="0.25">
      <c r="A45" s="29"/>
      <c r="B45" s="7" t="s">
        <v>30</v>
      </c>
      <c r="C45" s="8" t="s">
        <v>31</v>
      </c>
      <c r="D45" s="5">
        <v>250</v>
      </c>
      <c r="E45" s="10">
        <v>250</v>
      </c>
      <c r="F45" s="10">
        <v>250</v>
      </c>
      <c r="G45" s="10">
        <v>250</v>
      </c>
      <c r="H45" s="10">
        <v>250</v>
      </c>
      <c r="I45" s="10">
        <v>250</v>
      </c>
      <c r="J45" s="10">
        <v>250</v>
      </c>
      <c r="K45" s="10">
        <v>250</v>
      </c>
      <c r="L45" s="10">
        <v>250</v>
      </c>
      <c r="M45" s="10">
        <v>250</v>
      </c>
    </row>
    <row r="46" spans="1:13" s="1" customFormat="1" ht="15.75" x14ac:dyDescent="0.25">
      <c r="A46" s="29"/>
      <c r="B46" s="7" t="s">
        <v>32</v>
      </c>
      <c r="C46" s="8" t="s">
        <v>31</v>
      </c>
      <c r="D46" s="5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</row>
    <row r="47" spans="1:13" s="1" customFormat="1" ht="31.5" x14ac:dyDescent="0.25">
      <c r="A47" s="29"/>
      <c r="B47" s="6" t="s">
        <v>33</v>
      </c>
      <c r="C47" s="8" t="s">
        <v>34</v>
      </c>
      <c r="D47" s="5">
        <v>100</v>
      </c>
      <c r="E47" s="10">
        <v>100</v>
      </c>
      <c r="F47" s="10">
        <v>100</v>
      </c>
      <c r="G47" s="10">
        <v>100</v>
      </c>
      <c r="H47" s="10">
        <v>100</v>
      </c>
      <c r="I47" s="10">
        <v>100</v>
      </c>
      <c r="J47" s="10">
        <v>100</v>
      </c>
      <c r="K47" s="10">
        <v>100</v>
      </c>
      <c r="L47" s="10">
        <v>100</v>
      </c>
      <c r="M47" s="10">
        <v>100</v>
      </c>
    </row>
    <row r="48" spans="1:13" ht="15.75" x14ac:dyDescent="0.25">
      <c r="A48" s="29">
        <v>8</v>
      </c>
      <c r="B48" s="28" t="s">
        <v>26</v>
      </c>
      <c r="C48" s="28"/>
      <c r="D48" s="28"/>
      <c r="E48" s="28"/>
      <c r="F48" s="28"/>
      <c r="G48" s="28"/>
      <c r="H48" s="28"/>
      <c r="I48" s="12"/>
      <c r="J48" s="12"/>
      <c r="K48" s="12"/>
      <c r="L48" s="12"/>
      <c r="M48" s="12"/>
    </row>
    <row r="49" spans="1:13" s="1" customFormat="1" ht="15.75" x14ac:dyDescent="0.25">
      <c r="A49" s="29"/>
      <c r="B49" s="6" t="s">
        <v>28</v>
      </c>
      <c r="C49" s="8" t="s">
        <v>29</v>
      </c>
      <c r="D49" s="5">
        <v>1</v>
      </c>
      <c r="E49" s="10">
        <v>1</v>
      </c>
      <c r="F49" s="10">
        <v>1</v>
      </c>
      <c r="G49" s="10">
        <v>1</v>
      </c>
      <c r="H49" s="10">
        <v>1</v>
      </c>
      <c r="I49" s="10">
        <v>1</v>
      </c>
      <c r="J49" s="10">
        <v>1</v>
      </c>
      <c r="K49" s="10">
        <v>1</v>
      </c>
      <c r="L49" s="10">
        <v>1</v>
      </c>
      <c r="M49" s="10">
        <v>1</v>
      </c>
    </row>
    <row r="50" spans="1:13" s="1" customFormat="1" ht="15.75" x14ac:dyDescent="0.25">
      <c r="A50" s="29"/>
      <c r="B50" s="7" t="s">
        <v>30</v>
      </c>
      <c r="C50" s="8" t="s">
        <v>31</v>
      </c>
      <c r="D50" s="5">
        <v>250</v>
      </c>
      <c r="E50" s="10">
        <v>250</v>
      </c>
      <c r="F50" s="10">
        <v>250</v>
      </c>
      <c r="G50" s="10">
        <v>250</v>
      </c>
      <c r="H50" s="10">
        <v>250</v>
      </c>
      <c r="I50" s="10">
        <v>250</v>
      </c>
      <c r="J50" s="10">
        <v>250</v>
      </c>
      <c r="K50" s="10">
        <v>250</v>
      </c>
      <c r="L50" s="10">
        <v>250</v>
      </c>
      <c r="M50" s="10">
        <v>250</v>
      </c>
    </row>
    <row r="51" spans="1:13" s="1" customFormat="1" ht="15.75" x14ac:dyDescent="0.25">
      <c r="A51" s="29"/>
      <c r="B51" s="7" t="s">
        <v>32</v>
      </c>
      <c r="C51" s="8" t="s">
        <v>31</v>
      </c>
      <c r="D51" s="5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</row>
    <row r="52" spans="1:13" s="1" customFormat="1" ht="31.5" x14ac:dyDescent="0.25">
      <c r="A52" s="29"/>
      <c r="B52" s="6" t="s">
        <v>33</v>
      </c>
      <c r="C52" s="8" t="s">
        <v>34</v>
      </c>
      <c r="D52" s="5">
        <v>100</v>
      </c>
      <c r="E52" s="10">
        <v>100</v>
      </c>
      <c r="F52" s="10">
        <v>100</v>
      </c>
      <c r="G52" s="10">
        <v>100</v>
      </c>
      <c r="H52" s="10">
        <v>100</v>
      </c>
      <c r="I52" s="10">
        <v>100</v>
      </c>
      <c r="J52" s="10">
        <v>100</v>
      </c>
      <c r="K52" s="10">
        <v>100</v>
      </c>
      <c r="L52" s="10">
        <v>100</v>
      </c>
      <c r="M52" s="10">
        <v>100</v>
      </c>
    </row>
    <row r="53" spans="1:13" ht="15.75" x14ac:dyDescent="0.25">
      <c r="A53" s="29">
        <v>9</v>
      </c>
      <c r="B53" s="28" t="s">
        <v>13</v>
      </c>
      <c r="C53" s="28"/>
      <c r="D53" s="28"/>
      <c r="E53" s="28"/>
      <c r="F53" s="28"/>
      <c r="G53" s="28"/>
      <c r="H53" s="28"/>
      <c r="I53" s="12"/>
      <c r="J53" s="12"/>
      <c r="K53" s="12"/>
      <c r="L53" s="12"/>
      <c r="M53" s="12"/>
    </row>
    <row r="54" spans="1:13" s="1" customFormat="1" ht="15.75" x14ac:dyDescent="0.25">
      <c r="A54" s="29"/>
      <c r="B54" s="6" t="s">
        <v>28</v>
      </c>
      <c r="C54" s="8" t="s">
        <v>29</v>
      </c>
      <c r="D54" s="5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1</v>
      </c>
      <c r="M54" s="10">
        <v>1</v>
      </c>
    </row>
    <row r="55" spans="1:13" s="1" customFormat="1" ht="15.75" x14ac:dyDescent="0.25">
      <c r="A55" s="29"/>
      <c r="B55" s="7" t="s">
        <v>30</v>
      </c>
      <c r="C55" s="8" t="s">
        <v>31</v>
      </c>
      <c r="D55" s="5">
        <v>250</v>
      </c>
      <c r="E55" s="10">
        <v>250</v>
      </c>
      <c r="F55" s="10">
        <v>250</v>
      </c>
      <c r="G55" s="10">
        <v>250</v>
      </c>
      <c r="H55" s="10">
        <v>250</v>
      </c>
      <c r="I55" s="10">
        <v>250</v>
      </c>
      <c r="J55" s="10">
        <v>250</v>
      </c>
      <c r="K55" s="10">
        <v>250</v>
      </c>
      <c r="L55" s="10">
        <v>250</v>
      </c>
      <c r="M55" s="10">
        <v>250</v>
      </c>
    </row>
    <row r="56" spans="1:13" s="1" customFormat="1" ht="15.75" x14ac:dyDescent="0.25">
      <c r="A56" s="29"/>
      <c r="B56" s="7" t="s">
        <v>32</v>
      </c>
      <c r="C56" s="8" t="s">
        <v>31</v>
      </c>
      <c r="D56" s="5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</row>
    <row r="57" spans="1:13" s="1" customFormat="1" ht="31.5" x14ac:dyDescent="0.25">
      <c r="A57" s="29"/>
      <c r="B57" s="6" t="s">
        <v>33</v>
      </c>
      <c r="C57" s="8" t="s">
        <v>34</v>
      </c>
      <c r="D57" s="5">
        <v>100</v>
      </c>
      <c r="E57" s="10">
        <v>100</v>
      </c>
      <c r="F57" s="10">
        <v>100</v>
      </c>
      <c r="G57" s="10">
        <v>100</v>
      </c>
      <c r="H57" s="10">
        <v>100</v>
      </c>
      <c r="I57" s="10">
        <v>100</v>
      </c>
      <c r="J57" s="10">
        <v>100</v>
      </c>
      <c r="K57" s="10">
        <v>100</v>
      </c>
      <c r="L57" s="10">
        <v>100</v>
      </c>
      <c r="M57" s="10">
        <v>100</v>
      </c>
    </row>
    <row r="58" spans="1:13" ht="15.75" x14ac:dyDescent="0.25">
      <c r="A58" s="29">
        <v>10</v>
      </c>
      <c r="B58" s="28" t="s">
        <v>16</v>
      </c>
      <c r="C58" s="28"/>
      <c r="D58" s="28"/>
      <c r="E58" s="28"/>
      <c r="F58" s="28"/>
      <c r="G58" s="28"/>
      <c r="H58" s="28"/>
      <c r="I58" s="12"/>
      <c r="J58" s="12"/>
      <c r="K58" s="12"/>
      <c r="L58" s="12"/>
      <c r="M58" s="12"/>
    </row>
    <row r="59" spans="1:13" s="1" customFormat="1" ht="15.75" x14ac:dyDescent="0.25">
      <c r="A59" s="29"/>
      <c r="B59" s="6" t="s">
        <v>28</v>
      </c>
      <c r="C59" s="8" t="s">
        <v>29</v>
      </c>
      <c r="D59" s="5">
        <v>1</v>
      </c>
      <c r="E59" s="10">
        <v>1</v>
      </c>
      <c r="F59" s="10">
        <v>1</v>
      </c>
      <c r="G59" s="10">
        <v>1</v>
      </c>
      <c r="H59" s="10">
        <v>1</v>
      </c>
      <c r="I59" s="10">
        <v>1</v>
      </c>
      <c r="J59" s="10">
        <v>1</v>
      </c>
      <c r="K59" s="10">
        <v>1</v>
      </c>
      <c r="L59" s="10">
        <v>1</v>
      </c>
      <c r="M59" s="10">
        <v>1</v>
      </c>
    </row>
    <row r="60" spans="1:13" s="1" customFormat="1" ht="15.75" x14ac:dyDescent="0.25">
      <c r="A60" s="29"/>
      <c r="B60" s="7" t="s">
        <v>30</v>
      </c>
      <c r="C60" s="8" t="s">
        <v>31</v>
      </c>
      <c r="D60" s="5">
        <v>120</v>
      </c>
      <c r="E60" s="10">
        <v>120</v>
      </c>
      <c r="F60" s="10">
        <v>120</v>
      </c>
      <c r="G60" s="10">
        <v>120</v>
      </c>
      <c r="H60" s="10">
        <v>120</v>
      </c>
      <c r="I60" s="10">
        <v>120</v>
      </c>
      <c r="J60" s="10">
        <v>120</v>
      </c>
      <c r="K60" s="10">
        <v>120</v>
      </c>
      <c r="L60" s="10">
        <v>120</v>
      </c>
      <c r="M60" s="10">
        <v>120</v>
      </c>
    </row>
    <row r="61" spans="1:13" s="1" customFormat="1" ht="15.75" x14ac:dyDescent="0.25">
      <c r="A61" s="29"/>
      <c r="B61" s="7" t="s">
        <v>32</v>
      </c>
      <c r="C61" s="8" t="s">
        <v>31</v>
      </c>
      <c r="D61" s="5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</row>
    <row r="62" spans="1:13" s="1" customFormat="1" ht="31.5" x14ac:dyDescent="0.25">
      <c r="A62" s="29"/>
      <c r="B62" s="6" t="s">
        <v>33</v>
      </c>
      <c r="C62" s="8" t="s">
        <v>34</v>
      </c>
      <c r="D62" s="5">
        <v>100</v>
      </c>
      <c r="E62" s="10">
        <v>100</v>
      </c>
      <c r="F62" s="10">
        <v>100</v>
      </c>
      <c r="G62" s="10">
        <v>100</v>
      </c>
      <c r="H62" s="10">
        <v>100</v>
      </c>
      <c r="I62" s="10">
        <v>100</v>
      </c>
      <c r="J62" s="10">
        <v>100</v>
      </c>
      <c r="K62" s="10">
        <v>100</v>
      </c>
      <c r="L62" s="10">
        <v>100</v>
      </c>
      <c r="M62" s="10">
        <v>100</v>
      </c>
    </row>
    <row r="63" spans="1:13" ht="15.75" x14ac:dyDescent="0.25">
      <c r="A63" s="29">
        <v>11</v>
      </c>
      <c r="B63" s="28" t="s">
        <v>17</v>
      </c>
      <c r="C63" s="28"/>
      <c r="D63" s="28"/>
      <c r="E63" s="28"/>
      <c r="F63" s="28"/>
      <c r="G63" s="28"/>
      <c r="H63" s="28"/>
      <c r="I63" s="12"/>
      <c r="J63" s="12"/>
      <c r="K63" s="12"/>
      <c r="L63" s="12"/>
      <c r="M63" s="12"/>
    </row>
    <row r="64" spans="1:13" s="1" customFormat="1" ht="15.75" x14ac:dyDescent="0.25">
      <c r="A64" s="29"/>
      <c r="B64" s="6" t="s">
        <v>28</v>
      </c>
      <c r="C64" s="8" t="s">
        <v>29</v>
      </c>
      <c r="D64" s="5">
        <v>1</v>
      </c>
      <c r="E64" s="10">
        <f>1+1</f>
        <v>2</v>
      </c>
      <c r="F64" s="10">
        <f t="shared" ref="F64:M64" si="1">1+1</f>
        <v>2</v>
      </c>
      <c r="G64" s="10">
        <f t="shared" si="1"/>
        <v>2</v>
      </c>
      <c r="H64" s="10">
        <f t="shared" si="1"/>
        <v>2</v>
      </c>
      <c r="I64" s="10">
        <f t="shared" si="1"/>
        <v>2</v>
      </c>
      <c r="J64" s="10">
        <f t="shared" si="1"/>
        <v>2</v>
      </c>
      <c r="K64" s="10">
        <f t="shared" si="1"/>
        <v>2</v>
      </c>
      <c r="L64" s="10">
        <f t="shared" si="1"/>
        <v>2</v>
      </c>
      <c r="M64" s="10">
        <f t="shared" si="1"/>
        <v>2</v>
      </c>
    </row>
    <row r="65" spans="1:13" s="1" customFormat="1" ht="15.75" x14ac:dyDescent="0.25">
      <c r="A65" s="29"/>
      <c r="B65" s="7" t="s">
        <v>30</v>
      </c>
      <c r="C65" s="8" t="s">
        <v>31</v>
      </c>
      <c r="D65" s="10">
        <f>1560+10</f>
        <v>1570</v>
      </c>
      <c r="E65" s="10">
        <f t="shared" ref="E65:M65" si="2">1560+10</f>
        <v>1570</v>
      </c>
      <c r="F65" s="10">
        <f t="shared" si="2"/>
        <v>1570</v>
      </c>
      <c r="G65" s="10">
        <f t="shared" si="2"/>
        <v>1570</v>
      </c>
      <c r="H65" s="10">
        <f t="shared" si="2"/>
        <v>1570</v>
      </c>
      <c r="I65" s="10">
        <f t="shared" si="2"/>
        <v>1570</v>
      </c>
      <c r="J65" s="10">
        <f t="shared" si="2"/>
        <v>1570</v>
      </c>
      <c r="K65" s="10">
        <f t="shared" si="2"/>
        <v>1570</v>
      </c>
      <c r="L65" s="10">
        <f t="shared" si="2"/>
        <v>1570</v>
      </c>
      <c r="M65" s="10">
        <f t="shared" si="2"/>
        <v>1570</v>
      </c>
    </row>
    <row r="66" spans="1:13" s="1" customFormat="1" ht="15.75" x14ac:dyDescent="0.25">
      <c r="A66" s="29"/>
      <c r="B66" s="7" t="s">
        <v>32</v>
      </c>
      <c r="C66" s="8" t="s">
        <v>31</v>
      </c>
      <c r="D66" s="5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</row>
    <row r="67" spans="1:13" s="1" customFormat="1" ht="31.5" x14ac:dyDescent="0.25">
      <c r="A67" s="29"/>
      <c r="B67" s="6" t="s">
        <v>33</v>
      </c>
      <c r="C67" s="8" t="s">
        <v>34</v>
      </c>
      <c r="D67" s="5">
        <v>100</v>
      </c>
      <c r="E67" s="10">
        <v>100</v>
      </c>
      <c r="F67" s="10">
        <v>100</v>
      </c>
      <c r="G67" s="10">
        <v>100</v>
      </c>
      <c r="H67" s="10">
        <v>100</v>
      </c>
      <c r="I67" s="10">
        <v>100</v>
      </c>
      <c r="J67" s="10">
        <v>100</v>
      </c>
      <c r="K67" s="10">
        <v>100</v>
      </c>
      <c r="L67" s="10">
        <v>100</v>
      </c>
      <c r="M67" s="10">
        <v>100</v>
      </c>
    </row>
    <row r="68" spans="1:13" ht="15.75" x14ac:dyDescent="0.25">
      <c r="A68" s="29">
        <v>12</v>
      </c>
      <c r="B68" s="28" t="s">
        <v>18</v>
      </c>
      <c r="C68" s="28"/>
      <c r="D68" s="28"/>
      <c r="E68" s="28"/>
      <c r="F68" s="28"/>
      <c r="G68" s="28"/>
      <c r="H68" s="28"/>
      <c r="I68" s="12"/>
      <c r="J68" s="12"/>
      <c r="K68" s="12"/>
      <c r="L68" s="12"/>
      <c r="M68" s="12"/>
    </row>
    <row r="69" spans="1:13" s="1" customFormat="1" ht="15.75" x14ac:dyDescent="0.25">
      <c r="A69" s="29"/>
      <c r="B69" s="6" t="s">
        <v>28</v>
      </c>
      <c r="C69" s="8" t="s">
        <v>29</v>
      </c>
      <c r="D69" s="5">
        <v>1</v>
      </c>
      <c r="E69" s="10">
        <v>1</v>
      </c>
      <c r="F69" s="10">
        <v>1</v>
      </c>
      <c r="G69" s="10">
        <v>1</v>
      </c>
      <c r="H69" s="10">
        <v>1</v>
      </c>
      <c r="I69" s="10">
        <v>1</v>
      </c>
      <c r="J69" s="10">
        <v>1</v>
      </c>
      <c r="K69" s="10">
        <v>1</v>
      </c>
      <c r="L69" s="10">
        <v>1</v>
      </c>
      <c r="M69" s="10">
        <v>1</v>
      </c>
    </row>
    <row r="70" spans="1:13" s="1" customFormat="1" ht="15.75" x14ac:dyDescent="0.25">
      <c r="A70" s="29"/>
      <c r="B70" s="7" t="s">
        <v>30</v>
      </c>
      <c r="C70" s="8" t="s">
        <v>31</v>
      </c>
      <c r="D70" s="5">
        <v>15</v>
      </c>
      <c r="E70" s="10">
        <v>15</v>
      </c>
      <c r="F70" s="10">
        <v>15</v>
      </c>
      <c r="G70" s="10">
        <v>15</v>
      </c>
      <c r="H70" s="10">
        <v>15</v>
      </c>
      <c r="I70" s="10">
        <v>15</v>
      </c>
      <c r="J70" s="10">
        <v>15</v>
      </c>
      <c r="K70" s="10">
        <v>15</v>
      </c>
      <c r="L70" s="10">
        <v>15</v>
      </c>
      <c r="M70" s="10">
        <v>15</v>
      </c>
    </row>
    <row r="71" spans="1:13" s="1" customFormat="1" ht="15.75" x14ac:dyDescent="0.25">
      <c r="A71" s="29"/>
      <c r="B71" s="7" t="s">
        <v>32</v>
      </c>
      <c r="C71" s="8" t="s">
        <v>31</v>
      </c>
      <c r="D71" s="5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</row>
    <row r="72" spans="1:13" s="1" customFormat="1" ht="31.5" x14ac:dyDescent="0.25">
      <c r="A72" s="29"/>
      <c r="B72" s="6" t="s">
        <v>33</v>
      </c>
      <c r="C72" s="8" t="s">
        <v>34</v>
      </c>
      <c r="D72" s="5">
        <v>100</v>
      </c>
      <c r="E72" s="10">
        <v>100</v>
      </c>
      <c r="F72" s="10">
        <v>100</v>
      </c>
      <c r="G72" s="10">
        <v>100</v>
      </c>
      <c r="H72" s="10">
        <v>100</v>
      </c>
      <c r="I72" s="10">
        <v>100</v>
      </c>
      <c r="J72" s="10">
        <v>100</v>
      </c>
      <c r="K72" s="10">
        <v>100</v>
      </c>
      <c r="L72" s="10">
        <v>100</v>
      </c>
      <c r="M72" s="10">
        <v>100</v>
      </c>
    </row>
    <row r="73" spans="1:13" ht="20.45" customHeight="1" x14ac:dyDescent="0.25">
      <c r="A73" s="29">
        <v>13</v>
      </c>
      <c r="B73" s="28" t="s">
        <v>19</v>
      </c>
      <c r="C73" s="28"/>
      <c r="D73" s="28"/>
      <c r="E73" s="28"/>
      <c r="F73" s="28"/>
      <c r="G73" s="28"/>
      <c r="H73" s="28"/>
      <c r="I73" s="12"/>
      <c r="J73" s="12"/>
      <c r="K73" s="12"/>
      <c r="L73" s="12"/>
      <c r="M73" s="12"/>
    </row>
    <row r="74" spans="1:13" s="1" customFormat="1" ht="15.75" x14ac:dyDescent="0.25">
      <c r="A74" s="29"/>
      <c r="B74" s="6" t="s">
        <v>28</v>
      </c>
      <c r="C74" s="8" t="s">
        <v>29</v>
      </c>
      <c r="D74" s="5">
        <v>1</v>
      </c>
      <c r="E74" s="10">
        <v>1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10">
        <v>1</v>
      </c>
      <c r="L74" s="10">
        <v>1</v>
      </c>
      <c r="M74" s="10">
        <v>1</v>
      </c>
    </row>
    <row r="75" spans="1:13" s="1" customFormat="1" ht="15.75" x14ac:dyDescent="0.25">
      <c r="A75" s="29"/>
      <c r="B75" s="7" t="s">
        <v>30</v>
      </c>
      <c r="C75" s="8" t="s">
        <v>31</v>
      </c>
      <c r="D75" s="5">
        <v>280</v>
      </c>
      <c r="E75" s="10">
        <v>280</v>
      </c>
      <c r="F75" s="10">
        <v>280</v>
      </c>
      <c r="G75" s="10">
        <v>280</v>
      </c>
      <c r="H75" s="10">
        <v>280</v>
      </c>
      <c r="I75" s="10">
        <v>280</v>
      </c>
      <c r="J75" s="10">
        <v>280</v>
      </c>
      <c r="K75" s="10">
        <v>280</v>
      </c>
      <c r="L75" s="10">
        <v>280</v>
      </c>
      <c r="M75" s="10">
        <v>280</v>
      </c>
    </row>
    <row r="76" spans="1:13" s="1" customFormat="1" ht="15.75" x14ac:dyDescent="0.25">
      <c r="A76" s="29"/>
      <c r="B76" s="7" t="s">
        <v>32</v>
      </c>
      <c r="C76" s="8" t="s">
        <v>31</v>
      </c>
      <c r="D76" s="5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</row>
    <row r="77" spans="1:13" s="1" customFormat="1" ht="31.5" x14ac:dyDescent="0.25">
      <c r="A77" s="29"/>
      <c r="B77" s="6" t="s">
        <v>33</v>
      </c>
      <c r="C77" s="8" t="s">
        <v>34</v>
      </c>
      <c r="D77" s="5">
        <v>100</v>
      </c>
      <c r="E77" s="10">
        <v>100</v>
      </c>
      <c r="F77" s="10">
        <v>100</v>
      </c>
      <c r="G77" s="10">
        <v>100</v>
      </c>
      <c r="H77" s="10">
        <v>100</v>
      </c>
      <c r="I77" s="10">
        <v>100</v>
      </c>
      <c r="J77" s="10">
        <v>100</v>
      </c>
      <c r="K77" s="10">
        <v>100</v>
      </c>
      <c r="L77" s="10">
        <v>100</v>
      </c>
      <c r="M77" s="10">
        <v>100</v>
      </c>
    </row>
    <row r="78" spans="1:13" s="1" customFormat="1" ht="15.75" x14ac:dyDescent="0.25">
      <c r="A78" s="30" t="s">
        <v>40</v>
      </c>
      <c r="B78" s="31"/>
      <c r="C78" s="31"/>
      <c r="D78" s="31"/>
      <c r="E78" s="31"/>
      <c r="F78" s="31"/>
      <c r="G78" s="31"/>
      <c r="H78" s="32"/>
      <c r="I78" s="21"/>
      <c r="J78" s="21"/>
      <c r="K78" s="21"/>
      <c r="L78" s="21"/>
      <c r="M78" s="21"/>
    </row>
    <row r="79" spans="1:13" ht="15.75" x14ac:dyDescent="0.25">
      <c r="A79" s="29">
        <v>1</v>
      </c>
      <c r="B79" s="28" t="s">
        <v>53</v>
      </c>
      <c r="C79" s="28"/>
      <c r="D79" s="28"/>
      <c r="E79" s="28"/>
      <c r="F79" s="28"/>
      <c r="G79" s="28"/>
      <c r="H79" s="28"/>
      <c r="I79" s="12"/>
      <c r="J79" s="12"/>
      <c r="K79" s="12"/>
      <c r="L79" s="12"/>
      <c r="M79" s="12"/>
    </row>
    <row r="80" spans="1:13" s="1" customFormat="1" ht="15.75" x14ac:dyDescent="0.25">
      <c r="A80" s="29"/>
      <c r="B80" s="6" t="s">
        <v>28</v>
      </c>
      <c r="C80" s="8" t="s">
        <v>29</v>
      </c>
      <c r="D80" s="5">
        <v>1</v>
      </c>
      <c r="E80" s="10">
        <v>0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10">
        <v>1</v>
      </c>
      <c r="L80" s="10">
        <v>1</v>
      </c>
      <c r="M80" s="10">
        <v>1</v>
      </c>
    </row>
    <row r="81" spans="1:15" s="1" customFormat="1" ht="15.75" x14ac:dyDescent="0.25">
      <c r="A81" s="29"/>
      <c r="B81" s="7" t="s">
        <v>30</v>
      </c>
      <c r="C81" s="8" t="s">
        <v>31</v>
      </c>
      <c r="D81" s="5">
        <v>130</v>
      </c>
      <c r="E81" s="10">
        <v>0</v>
      </c>
      <c r="F81" s="10">
        <v>220</v>
      </c>
      <c r="G81" s="10">
        <v>220</v>
      </c>
      <c r="H81" s="10">
        <v>220</v>
      </c>
      <c r="I81" s="10">
        <v>220</v>
      </c>
      <c r="J81" s="10">
        <v>220</v>
      </c>
      <c r="K81" s="10">
        <v>220</v>
      </c>
      <c r="L81" s="10">
        <v>220</v>
      </c>
      <c r="M81" s="10">
        <v>220</v>
      </c>
      <c r="N81" s="26"/>
      <c r="O81" s="2"/>
    </row>
    <row r="82" spans="1:15" s="1" customFormat="1" ht="15.75" x14ac:dyDescent="0.25">
      <c r="A82" s="29"/>
      <c r="B82" s="7" t="s">
        <v>32</v>
      </c>
      <c r="C82" s="8" t="s">
        <v>31</v>
      </c>
      <c r="D82" s="5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</row>
    <row r="83" spans="1:15" s="1" customFormat="1" ht="31.5" x14ac:dyDescent="0.25">
      <c r="A83" s="29"/>
      <c r="B83" s="6" t="s">
        <v>33</v>
      </c>
      <c r="C83" s="8" t="s">
        <v>34</v>
      </c>
      <c r="D83" s="5">
        <v>100</v>
      </c>
      <c r="E83" s="10">
        <v>0</v>
      </c>
      <c r="F83" s="10">
        <v>100</v>
      </c>
      <c r="G83" s="10">
        <v>100</v>
      </c>
      <c r="H83" s="10">
        <v>100</v>
      </c>
      <c r="I83" s="10">
        <v>100</v>
      </c>
      <c r="J83" s="10">
        <v>100</v>
      </c>
      <c r="K83" s="10">
        <v>100</v>
      </c>
      <c r="L83" s="10">
        <v>100</v>
      </c>
      <c r="M83" s="10">
        <v>100</v>
      </c>
    </row>
    <row r="84" spans="1:15" ht="15.75" x14ac:dyDescent="0.25">
      <c r="A84" s="29">
        <v>2</v>
      </c>
      <c r="B84" s="28" t="s">
        <v>24</v>
      </c>
      <c r="C84" s="28"/>
      <c r="D84" s="28"/>
      <c r="E84" s="28"/>
      <c r="F84" s="28"/>
      <c r="G84" s="28"/>
      <c r="H84" s="28"/>
      <c r="I84" s="12"/>
      <c r="J84" s="12"/>
      <c r="K84" s="12"/>
      <c r="L84" s="12"/>
      <c r="M84" s="12"/>
    </row>
    <row r="85" spans="1:15" s="1" customFormat="1" ht="15.75" x14ac:dyDescent="0.25">
      <c r="A85" s="29"/>
      <c r="B85" s="6" t="s">
        <v>28</v>
      </c>
      <c r="C85" s="8" t="s">
        <v>29</v>
      </c>
      <c r="D85" s="5">
        <v>1</v>
      </c>
      <c r="E85" s="10">
        <v>1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</row>
    <row r="86" spans="1:15" s="1" customFormat="1" ht="15.75" x14ac:dyDescent="0.25">
      <c r="A86" s="29"/>
      <c r="B86" s="7" t="s">
        <v>30</v>
      </c>
      <c r="C86" s="8" t="s">
        <v>31</v>
      </c>
      <c r="D86" s="5">
        <v>90</v>
      </c>
      <c r="E86" s="10">
        <v>90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</row>
    <row r="87" spans="1:15" s="1" customFormat="1" ht="15.75" x14ac:dyDescent="0.25">
      <c r="A87" s="29"/>
      <c r="B87" s="7" t="s">
        <v>32</v>
      </c>
      <c r="C87" s="8" t="s">
        <v>31</v>
      </c>
      <c r="D87" s="5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</row>
    <row r="88" spans="1:15" s="1" customFormat="1" ht="31.5" x14ac:dyDescent="0.25">
      <c r="A88" s="29"/>
      <c r="B88" s="6" t="s">
        <v>33</v>
      </c>
      <c r="C88" s="8" t="s">
        <v>34</v>
      </c>
      <c r="D88" s="5">
        <v>100</v>
      </c>
      <c r="E88" s="10">
        <v>100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</row>
    <row r="89" spans="1:15" s="1" customFormat="1" ht="15.75" x14ac:dyDescent="0.25">
      <c r="A89" s="30" t="s">
        <v>41</v>
      </c>
      <c r="B89" s="31"/>
      <c r="C89" s="31"/>
      <c r="D89" s="31"/>
      <c r="E89" s="31"/>
      <c r="F89" s="31"/>
      <c r="G89" s="31"/>
      <c r="H89" s="32"/>
      <c r="I89" s="21"/>
      <c r="J89" s="21"/>
      <c r="K89" s="21"/>
      <c r="L89" s="21"/>
      <c r="M89" s="21"/>
    </row>
    <row r="90" spans="1:15" ht="15.75" x14ac:dyDescent="0.25">
      <c r="A90" s="29">
        <v>1</v>
      </c>
      <c r="B90" s="33" t="s">
        <v>4</v>
      </c>
      <c r="C90" s="33"/>
      <c r="D90" s="33"/>
      <c r="E90" s="33"/>
      <c r="F90" s="33"/>
      <c r="G90" s="33"/>
      <c r="H90" s="33"/>
      <c r="I90" s="13"/>
      <c r="J90" s="13"/>
      <c r="K90" s="13"/>
      <c r="L90" s="13"/>
      <c r="M90" s="13"/>
    </row>
    <row r="91" spans="1:15" s="1" customFormat="1" ht="15.75" x14ac:dyDescent="0.25">
      <c r="A91" s="29"/>
      <c r="B91" s="6" t="s">
        <v>28</v>
      </c>
      <c r="C91" s="8" t="s">
        <v>29</v>
      </c>
      <c r="D91" s="5">
        <v>1</v>
      </c>
      <c r="E91" s="10">
        <v>1</v>
      </c>
      <c r="F91" s="10">
        <v>1</v>
      </c>
      <c r="G91" s="10">
        <v>1</v>
      </c>
      <c r="H91" s="10">
        <v>1</v>
      </c>
      <c r="I91" s="10">
        <v>1</v>
      </c>
      <c r="J91" s="10">
        <v>1</v>
      </c>
      <c r="K91" s="10">
        <v>1</v>
      </c>
      <c r="L91" s="10">
        <v>1</v>
      </c>
      <c r="M91" s="10">
        <v>1</v>
      </c>
    </row>
    <row r="92" spans="1:15" s="1" customFormat="1" ht="15.75" x14ac:dyDescent="0.25">
      <c r="A92" s="29"/>
      <c r="B92" s="7" t="s">
        <v>30</v>
      </c>
      <c r="C92" s="8" t="s">
        <v>31</v>
      </c>
      <c r="D92" s="5">
        <v>110</v>
      </c>
      <c r="E92" s="10">
        <v>110</v>
      </c>
      <c r="F92" s="10">
        <f>75+35</f>
        <v>110</v>
      </c>
      <c r="G92" s="10">
        <f t="shared" ref="G92:M92" si="3">75+35</f>
        <v>110</v>
      </c>
      <c r="H92" s="10">
        <f t="shared" si="3"/>
        <v>110</v>
      </c>
      <c r="I92" s="10">
        <f t="shared" si="3"/>
        <v>110</v>
      </c>
      <c r="J92" s="10">
        <f t="shared" si="3"/>
        <v>110</v>
      </c>
      <c r="K92" s="10">
        <f t="shared" si="3"/>
        <v>110</v>
      </c>
      <c r="L92" s="10">
        <f t="shared" si="3"/>
        <v>110</v>
      </c>
      <c r="M92" s="10">
        <f t="shared" si="3"/>
        <v>110</v>
      </c>
    </row>
    <row r="93" spans="1:15" s="1" customFormat="1" ht="15.75" x14ac:dyDescent="0.25">
      <c r="A93" s="29"/>
      <c r="B93" s="7" t="s">
        <v>32</v>
      </c>
      <c r="C93" s="8" t="s">
        <v>31</v>
      </c>
      <c r="D93" s="5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</row>
    <row r="94" spans="1:15" s="1" customFormat="1" ht="31.5" x14ac:dyDescent="0.25">
      <c r="A94" s="29"/>
      <c r="B94" s="6" t="s">
        <v>33</v>
      </c>
      <c r="C94" s="8" t="s">
        <v>34</v>
      </c>
      <c r="D94" s="5">
        <v>100</v>
      </c>
      <c r="E94" s="10">
        <v>100</v>
      </c>
      <c r="F94" s="10">
        <v>100</v>
      </c>
      <c r="G94" s="10">
        <v>100</v>
      </c>
      <c r="H94" s="10">
        <v>100</v>
      </c>
      <c r="I94" s="10">
        <v>100</v>
      </c>
      <c r="J94" s="10">
        <v>100</v>
      </c>
      <c r="K94" s="10">
        <v>100</v>
      </c>
      <c r="L94" s="10">
        <v>100</v>
      </c>
      <c r="M94" s="10">
        <v>100</v>
      </c>
    </row>
    <row r="95" spans="1:15" s="1" customFormat="1" ht="15.75" x14ac:dyDescent="0.25">
      <c r="A95" s="30" t="s">
        <v>42</v>
      </c>
      <c r="B95" s="31"/>
      <c r="C95" s="31"/>
      <c r="D95" s="31"/>
      <c r="E95" s="31"/>
      <c r="F95" s="31"/>
      <c r="G95" s="31"/>
      <c r="H95" s="32"/>
      <c r="I95" s="21"/>
      <c r="J95" s="21"/>
      <c r="K95" s="21"/>
      <c r="L95" s="21"/>
      <c r="M95" s="21"/>
    </row>
    <row r="96" spans="1:15" ht="15.75" x14ac:dyDescent="0.25">
      <c r="A96" s="29">
        <v>1</v>
      </c>
      <c r="B96" s="28" t="s">
        <v>51</v>
      </c>
      <c r="C96" s="28"/>
      <c r="D96" s="28"/>
      <c r="E96" s="28"/>
      <c r="F96" s="28"/>
      <c r="G96" s="28"/>
      <c r="H96" s="28"/>
      <c r="I96" s="12"/>
      <c r="J96" s="12"/>
      <c r="K96" s="12"/>
      <c r="L96" s="12"/>
      <c r="M96" s="12"/>
    </row>
    <row r="97" spans="1:14" s="1" customFormat="1" ht="15.75" x14ac:dyDescent="0.25">
      <c r="A97" s="29"/>
      <c r="B97" s="6" t="s">
        <v>28</v>
      </c>
      <c r="C97" s="8" t="s">
        <v>29</v>
      </c>
      <c r="D97" s="5">
        <v>2</v>
      </c>
      <c r="E97" s="25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1</v>
      </c>
    </row>
    <row r="98" spans="1:14" s="1" customFormat="1" ht="15.75" x14ac:dyDescent="0.25">
      <c r="A98" s="29"/>
      <c r="B98" s="7" t="s">
        <v>30</v>
      </c>
      <c r="C98" s="8" t="s">
        <v>31</v>
      </c>
      <c r="D98" s="5">
        <v>240</v>
      </c>
      <c r="E98" s="24">
        <v>180</v>
      </c>
      <c r="F98" s="10">
        <v>180</v>
      </c>
      <c r="G98" s="10">
        <v>180</v>
      </c>
      <c r="H98" s="10">
        <v>180</v>
      </c>
      <c r="I98" s="10">
        <v>180</v>
      </c>
      <c r="J98" s="10">
        <v>180</v>
      </c>
      <c r="K98" s="10">
        <v>180</v>
      </c>
      <c r="L98" s="10">
        <v>180</v>
      </c>
      <c r="M98" s="10">
        <v>180</v>
      </c>
      <c r="N98" s="26"/>
    </row>
    <row r="99" spans="1:14" s="1" customFormat="1" ht="15.75" x14ac:dyDescent="0.25">
      <c r="A99" s="29"/>
      <c r="B99" s="7" t="s">
        <v>32</v>
      </c>
      <c r="C99" s="8" t="s">
        <v>31</v>
      </c>
      <c r="D99" s="5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</row>
    <row r="100" spans="1:14" s="1" customFormat="1" ht="31.5" x14ac:dyDescent="0.25">
      <c r="A100" s="29"/>
      <c r="B100" s="6" t="s">
        <v>33</v>
      </c>
      <c r="C100" s="8" t="s">
        <v>34</v>
      </c>
      <c r="D100" s="5">
        <v>100</v>
      </c>
      <c r="E100" s="10">
        <v>100</v>
      </c>
      <c r="F100" s="10">
        <v>100</v>
      </c>
      <c r="G100" s="10">
        <v>100</v>
      </c>
      <c r="H100" s="10">
        <v>100</v>
      </c>
      <c r="I100" s="10">
        <v>100</v>
      </c>
      <c r="J100" s="10">
        <v>100</v>
      </c>
      <c r="K100" s="10">
        <v>100</v>
      </c>
      <c r="L100" s="10">
        <v>100</v>
      </c>
      <c r="M100" s="10">
        <v>100</v>
      </c>
    </row>
    <row r="101" spans="1:14" ht="20.45" customHeight="1" x14ac:dyDescent="0.25">
      <c r="A101" s="29">
        <v>2</v>
      </c>
      <c r="B101" s="28" t="s">
        <v>22</v>
      </c>
      <c r="C101" s="28"/>
      <c r="D101" s="28"/>
      <c r="E101" s="28"/>
      <c r="F101" s="28"/>
      <c r="G101" s="28"/>
      <c r="H101" s="28"/>
      <c r="I101" s="12"/>
      <c r="J101" s="12"/>
      <c r="K101" s="12"/>
      <c r="L101" s="12"/>
      <c r="M101" s="12"/>
    </row>
    <row r="102" spans="1:14" s="1" customFormat="1" ht="15.75" x14ac:dyDescent="0.25">
      <c r="A102" s="29"/>
      <c r="B102" s="6" t="s">
        <v>28</v>
      </c>
      <c r="C102" s="8" t="s">
        <v>29</v>
      </c>
      <c r="D102" s="5">
        <v>1</v>
      </c>
      <c r="E102" s="10">
        <v>1</v>
      </c>
      <c r="F102" s="10">
        <v>1</v>
      </c>
      <c r="G102" s="10">
        <v>1</v>
      </c>
      <c r="H102" s="10">
        <v>1</v>
      </c>
      <c r="I102" s="10">
        <v>1</v>
      </c>
      <c r="J102" s="10">
        <v>1</v>
      </c>
      <c r="K102" s="10">
        <v>1</v>
      </c>
      <c r="L102" s="10">
        <v>1</v>
      </c>
      <c r="M102" s="10">
        <v>1</v>
      </c>
    </row>
    <row r="103" spans="1:14" s="1" customFormat="1" ht="15.75" x14ac:dyDescent="0.25">
      <c r="A103" s="29"/>
      <c r="B103" s="7" t="s">
        <v>30</v>
      </c>
      <c r="C103" s="8" t="s">
        <v>31</v>
      </c>
      <c r="D103" s="5">
        <v>90</v>
      </c>
      <c r="E103" s="10">
        <v>90</v>
      </c>
      <c r="F103" s="10">
        <v>90</v>
      </c>
      <c r="G103" s="10">
        <v>90</v>
      </c>
      <c r="H103" s="10">
        <v>90</v>
      </c>
      <c r="I103" s="10">
        <v>90</v>
      </c>
      <c r="J103" s="10">
        <v>90</v>
      </c>
      <c r="K103" s="10">
        <v>90</v>
      </c>
      <c r="L103" s="10">
        <v>90</v>
      </c>
      <c r="M103" s="10">
        <v>90</v>
      </c>
    </row>
    <row r="104" spans="1:14" s="1" customFormat="1" ht="15.75" x14ac:dyDescent="0.25">
      <c r="A104" s="29"/>
      <c r="B104" s="7" t="s">
        <v>32</v>
      </c>
      <c r="C104" s="8" t="s">
        <v>31</v>
      </c>
      <c r="D104" s="5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</row>
    <row r="105" spans="1:14" s="1" customFormat="1" ht="31.5" x14ac:dyDescent="0.25">
      <c r="A105" s="29"/>
      <c r="B105" s="6" t="s">
        <v>33</v>
      </c>
      <c r="C105" s="8" t="s">
        <v>34</v>
      </c>
      <c r="D105" s="5">
        <v>100</v>
      </c>
      <c r="E105" s="10">
        <v>100</v>
      </c>
      <c r="F105" s="10">
        <v>100</v>
      </c>
      <c r="G105" s="10">
        <v>100</v>
      </c>
      <c r="H105" s="10">
        <v>100</v>
      </c>
      <c r="I105" s="10">
        <v>100</v>
      </c>
      <c r="J105" s="10">
        <v>100</v>
      </c>
      <c r="K105" s="10">
        <v>100</v>
      </c>
      <c r="L105" s="10">
        <v>100</v>
      </c>
      <c r="M105" s="10">
        <v>100</v>
      </c>
    </row>
    <row r="106" spans="1:14" s="1" customFormat="1" ht="15.75" x14ac:dyDescent="0.25">
      <c r="A106" s="30" t="s">
        <v>43</v>
      </c>
      <c r="B106" s="31"/>
      <c r="C106" s="31"/>
      <c r="D106" s="31"/>
      <c r="E106" s="31"/>
      <c r="F106" s="31"/>
      <c r="G106" s="31"/>
      <c r="H106" s="32"/>
      <c r="I106" s="21"/>
      <c r="J106" s="21"/>
      <c r="K106" s="21"/>
      <c r="L106" s="21"/>
      <c r="M106" s="21"/>
    </row>
    <row r="107" spans="1:14" ht="15.75" x14ac:dyDescent="0.25">
      <c r="A107" s="29">
        <v>1</v>
      </c>
      <c r="B107" s="28" t="s">
        <v>5</v>
      </c>
      <c r="C107" s="28"/>
      <c r="D107" s="28"/>
      <c r="E107" s="28"/>
      <c r="F107" s="28"/>
      <c r="G107" s="28"/>
      <c r="H107" s="28"/>
      <c r="I107" s="12"/>
      <c r="J107" s="12"/>
      <c r="K107" s="12"/>
      <c r="L107" s="12"/>
      <c r="M107" s="12"/>
    </row>
    <row r="108" spans="1:14" s="1" customFormat="1" ht="15.75" x14ac:dyDescent="0.25">
      <c r="A108" s="29"/>
      <c r="B108" s="6" t="s">
        <v>28</v>
      </c>
      <c r="C108" s="8" t="s">
        <v>29</v>
      </c>
      <c r="D108" s="5">
        <v>2</v>
      </c>
      <c r="E108" s="10">
        <v>2</v>
      </c>
      <c r="F108" s="10">
        <v>2</v>
      </c>
      <c r="G108" s="10">
        <v>2</v>
      </c>
      <c r="H108" s="10">
        <v>2</v>
      </c>
      <c r="I108" s="10">
        <v>2</v>
      </c>
      <c r="J108" s="10">
        <v>2</v>
      </c>
      <c r="K108" s="10">
        <v>2</v>
      </c>
      <c r="L108" s="10">
        <v>2</v>
      </c>
      <c r="M108" s="10">
        <v>2</v>
      </c>
    </row>
    <row r="109" spans="1:14" s="1" customFormat="1" ht="15.75" x14ac:dyDescent="0.25">
      <c r="A109" s="29"/>
      <c r="B109" s="7" t="s">
        <v>30</v>
      </c>
      <c r="C109" s="8" t="s">
        <v>31</v>
      </c>
      <c r="D109" s="5">
        <v>300</v>
      </c>
      <c r="E109" s="10">
        <v>300</v>
      </c>
      <c r="F109" s="10">
        <v>300</v>
      </c>
      <c r="G109" s="10">
        <v>300</v>
      </c>
      <c r="H109" s="10">
        <v>300</v>
      </c>
      <c r="I109" s="10">
        <v>300</v>
      </c>
      <c r="J109" s="10">
        <v>300</v>
      </c>
      <c r="K109" s="10">
        <v>300</v>
      </c>
      <c r="L109" s="10">
        <v>300</v>
      </c>
      <c r="M109" s="24">
        <v>300</v>
      </c>
      <c r="N109" s="26"/>
    </row>
    <row r="110" spans="1:14" s="1" customFormat="1" ht="15.75" x14ac:dyDescent="0.25">
      <c r="A110" s="29"/>
      <c r="B110" s="7" t="s">
        <v>32</v>
      </c>
      <c r="C110" s="8" t="s">
        <v>31</v>
      </c>
      <c r="D110" s="5">
        <v>250</v>
      </c>
      <c r="E110" s="10">
        <v>250</v>
      </c>
      <c r="F110" s="10">
        <v>250</v>
      </c>
      <c r="G110" s="10">
        <v>250</v>
      </c>
      <c r="H110" s="10">
        <v>250</v>
      </c>
      <c r="I110" s="10">
        <v>250</v>
      </c>
      <c r="J110" s="10">
        <v>250</v>
      </c>
      <c r="K110" s="10">
        <v>250</v>
      </c>
      <c r="L110" s="10">
        <v>250</v>
      </c>
      <c r="M110" s="10">
        <v>250</v>
      </c>
      <c r="N110" s="26"/>
    </row>
    <row r="111" spans="1:14" s="1" customFormat="1" ht="31.5" x14ac:dyDescent="0.25">
      <c r="A111" s="29"/>
      <c r="B111" s="6" t="s">
        <v>33</v>
      </c>
      <c r="C111" s="8" t="s">
        <v>34</v>
      </c>
      <c r="D111" s="9">
        <f>550/300*100</f>
        <v>183.33333333333331</v>
      </c>
      <c r="E111" s="20">
        <f>550/300*100</f>
        <v>183.33333333333331</v>
      </c>
      <c r="F111" s="20">
        <f>550/300*100</f>
        <v>183.33333333333331</v>
      </c>
      <c r="G111" s="20">
        <f>550/300*100</f>
        <v>183.33333333333331</v>
      </c>
      <c r="H111" s="20">
        <f>550/300*100</f>
        <v>183.33333333333331</v>
      </c>
      <c r="I111" s="20">
        <f t="shared" ref="I111:M111" si="4">550/300*100</f>
        <v>183.33333333333331</v>
      </c>
      <c r="J111" s="20">
        <f t="shared" si="4"/>
        <v>183.33333333333331</v>
      </c>
      <c r="K111" s="20">
        <f t="shared" si="4"/>
        <v>183.33333333333331</v>
      </c>
      <c r="L111" s="20">
        <f t="shared" si="4"/>
        <v>183.33333333333331</v>
      </c>
      <c r="M111" s="20">
        <f t="shared" si="4"/>
        <v>183.33333333333331</v>
      </c>
    </row>
    <row r="112" spans="1:14" ht="15.75" x14ac:dyDescent="0.25">
      <c r="A112" s="29">
        <v>2</v>
      </c>
      <c r="B112" s="28" t="s">
        <v>6</v>
      </c>
      <c r="C112" s="28"/>
      <c r="D112" s="28"/>
      <c r="E112" s="28"/>
      <c r="F112" s="28"/>
      <c r="G112" s="28"/>
      <c r="H112" s="28"/>
      <c r="I112" s="12"/>
      <c r="J112" s="12"/>
      <c r="K112" s="12"/>
      <c r="L112" s="12"/>
      <c r="M112" s="12"/>
    </row>
    <row r="113" spans="1:14" s="1" customFormat="1" ht="15.75" x14ac:dyDescent="0.25">
      <c r="A113" s="29"/>
      <c r="B113" s="6" t="s">
        <v>28</v>
      </c>
      <c r="C113" s="8" t="s">
        <v>29</v>
      </c>
      <c r="D113" s="5">
        <v>1</v>
      </c>
      <c r="E113" s="10">
        <v>1</v>
      </c>
      <c r="F113" s="10">
        <v>1</v>
      </c>
      <c r="G113" s="10">
        <v>1</v>
      </c>
      <c r="H113" s="10">
        <v>1</v>
      </c>
      <c r="I113" s="10">
        <v>1</v>
      </c>
      <c r="J113" s="10">
        <v>1</v>
      </c>
      <c r="K113" s="10">
        <v>1</v>
      </c>
      <c r="L113" s="10">
        <v>1</v>
      </c>
      <c r="M113" s="10">
        <v>1</v>
      </c>
    </row>
    <row r="114" spans="1:14" s="1" customFormat="1" ht="15.75" x14ac:dyDescent="0.25">
      <c r="A114" s="29"/>
      <c r="B114" s="7" t="s">
        <v>30</v>
      </c>
      <c r="C114" s="8" t="s">
        <v>31</v>
      </c>
      <c r="D114" s="5">
        <v>180</v>
      </c>
      <c r="E114" s="10">
        <v>180</v>
      </c>
      <c r="F114" s="10">
        <v>180</v>
      </c>
      <c r="G114" s="10">
        <v>180</v>
      </c>
      <c r="H114" s="10">
        <f>180+95</f>
        <v>275</v>
      </c>
      <c r="I114" s="10">
        <v>275</v>
      </c>
      <c r="J114" s="10">
        <v>275</v>
      </c>
      <c r="K114" s="10">
        <v>275</v>
      </c>
      <c r="L114" s="10">
        <v>275</v>
      </c>
      <c r="M114" s="10">
        <v>275</v>
      </c>
      <c r="N114" s="26"/>
    </row>
    <row r="115" spans="1:14" s="1" customFormat="1" ht="15.75" x14ac:dyDescent="0.25">
      <c r="A115" s="29"/>
      <c r="B115" s="7" t="s">
        <v>32</v>
      </c>
      <c r="C115" s="8" t="s">
        <v>31</v>
      </c>
      <c r="D115" s="5">
        <v>95</v>
      </c>
      <c r="E115" s="10">
        <v>95</v>
      </c>
      <c r="F115" s="10">
        <v>95</v>
      </c>
      <c r="G115" s="10">
        <v>95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</row>
    <row r="116" spans="1:14" s="1" customFormat="1" ht="31.5" x14ac:dyDescent="0.25">
      <c r="A116" s="29"/>
      <c r="B116" s="6" t="s">
        <v>33</v>
      </c>
      <c r="C116" s="8" t="s">
        <v>34</v>
      </c>
      <c r="D116" s="9">
        <f>275/180*100</f>
        <v>152.77777777777777</v>
      </c>
      <c r="E116" s="20">
        <f>275/180*100</f>
        <v>152.77777777777777</v>
      </c>
      <c r="F116" s="20">
        <f>275/180*100</f>
        <v>152.77777777777777</v>
      </c>
      <c r="G116" s="20">
        <f>275/180*100</f>
        <v>152.77777777777777</v>
      </c>
      <c r="H116" s="10">
        <v>100</v>
      </c>
      <c r="I116" s="10">
        <v>100</v>
      </c>
      <c r="J116" s="10">
        <v>100</v>
      </c>
      <c r="K116" s="10">
        <v>100</v>
      </c>
      <c r="L116" s="10">
        <v>100</v>
      </c>
      <c r="M116" s="10">
        <v>100</v>
      </c>
    </row>
    <row r="117" spans="1:14" ht="15.75" x14ac:dyDescent="0.25">
      <c r="A117" s="29">
        <v>3</v>
      </c>
      <c r="B117" s="28" t="s">
        <v>14</v>
      </c>
      <c r="C117" s="28"/>
      <c r="D117" s="28"/>
      <c r="E117" s="28"/>
      <c r="F117" s="28"/>
      <c r="G117" s="28"/>
      <c r="H117" s="28"/>
      <c r="I117" s="12"/>
      <c r="J117" s="12"/>
      <c r="K117" s="12"/>
      <c r="L117" s="12"/>
      <c r="M117" s="12"/>
    </row>
    <row r="118" spans="1:14" s="1" customFormat="1" ht="15.75" x14ac:dyDescent="0.25">
      <c r="A118" s="29"/>
      <c r="B118" s="6" t="s">
        <v>28</v>
      </c>
      <c r="C118" s="8" t="s">
        <v>29</v>
      </c>
      <c r="D118" s="5">
        <v>1</v>
      </c>
      <c r="E118" s="10">
        <v>1</v>
      </c>
      <c r="F118" s="10">
        <v>1</v>
      </c>
      <c r="G118" s="10">
        <v>1</v>
      </c>
      <c r="H118" s="10">
        <v>1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</row>
    <row r="119" spans="1:14" s="1" customFormat="1" ht="15.75" x14ac:dyDescent="0.25">
      <c r="A119" s="29"/>
      <c r="B119" s="7" t="s">
        <v>30</v>
      </c>
      <c r="C119" s="8" t="s">
        <v>31</v>
      </c>
      <c r="D119" s="5">
        <v>270</v>
      </c>
      <c r="E119" s="10">
        <v>270</v>
      </c>
      <c r="F119" s="10">
        <v>270</v>
      </c>
      <c r="G119" s="24">
        <f>270+30</f>
        <v>300</v>
      </c>
      <c r="H119" s="10">
        <v>300</v>
      </c>
      <c r="I119" s="10">
        <v>300</v>
      </c>
      <c r="J119" s="10">
        <v>300</v>
      </c>
      <c r="K119" s="10">
        <v>300</v>
      </c>
      <c r="L119" s="10">
        <v>300</v>
      </c>
      <c r="M119" s="10">
        <v>300</v>
      </c>
    </row>
    <row r="120" spans="1:14" s="1" customFormat="1" ht="15.75" x14ac:dyDescent="0.25">
      <c r="A120" s="29"/>
      <c r="B120" s="7" t="s">
        <v>32</v>
      </c>
      <c r="C120" s="8" t="s">
        <v>31</v>
      </c>
      <c r="D120" s="5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</row>
    <row r="121" spans="1:14" s="1" customFormat="1" ht="31.5" x14ac:dyDescent="0.25">
      <c r="A121" s="29"/>
      <c r="B121" s="6" t="s">
        <v>33</v>
      </c>
      <c r="C121" s="8" t="s">
        <v>34</v>
      </c>
      <c r="D121" s="5">
        <v>100</v>
      </c>
      <c r="E121" s="10">
        <v>100</v>
      </c>
      <c r="F121" s="10">
        <v>100</v>
      </c>
      <c r="G121" s="10">
        <v>100</v>
      </c>
      <c r="H121" s="10">
        <v>100</v>
      </c>
      <c r="I121" s="10">
        <v>100</v>
      </c>
      <c r="J121" s="10">
        <v>100</v>
      </c>
      <c r="K121" s="10">
        <v>100</v>
      </c>
      <c r="L121" s="10">
        <v>100</v>
      </c>
      <c r="M121" s="10">
        <v>100</v>
      </c>
    </row>
    <row r="122" spans="1:14" s="1" customFormat="1" ht="15.75" x14ac:dyDescent="0.25">
      <c r="A122" s="30" t="s">
        <v>44</v>
      </c>
      <c r="B122" s="31"/>
      <c r="C122" s="31"/>
      <c r="D122" s="31"/>
      <c r="E122" s="31"/>
      <c r="F122" s="31"/>
      <c r="G122" s="31"/>
      <c r="H122" s="32"/>
      <c r="I122" s="21"/>
      <c r="J122" s="21"/>
      <c r="K122" s="21"/>
      <c r="L122" s="21"/>
      <c r="M122" s="21"/>
    </row>
    <row r="123" spans="1:14" ht="15.75" x14ac:dyDescent="0.25">
      <c r="A123" s="29">
        <v>1</v>
      </c>
      <c r="B123" s="45" t="s">
        <v>7</v>
      </c>
      <c r="C123" s="45"/>
      <c r="D123" s="45"/>
      <c r="E123" s="45"/>
      <c r="F123" s="45"/>
      <c r="G123" s="45"/>
      <c r="H123" s="45"/>
      <c r="I123" s="15"/>
      <c r="J123" s="15"/>
      <c r="K123" s="15"/>
      <c r="L123" s="15"/>
      <c r="M123" s="15"/>
    </row>
    <row r="124" spans="1:14" s="1" customFormat="1" ht="15.75" x14ac:dyDescent="0.25">
      <c r="A124" s="29"/>
      <c r="B124" s="6" t="s">
        <v>28</v>
      </c>
      <c r="C124" s="8" t="s">
        <v>29</v>
      </c>
      <c r="D124" s="5">
        <v>2</v>
      </c>
      <c r="E124" s="10">
        <v>2</v>
      </c>
      <c r="F124" s="10">
        <v>2</v>
      </c>
      <c r="G124" s="10">
        <v>2</v>
      </c>
      <c r="H124" s="10">
        <v>2</v>
      </c>
      <c r="I124" s="10">
        <v>2</v>
      </c>
      <c r="J124" s="10">
        <v>2</v>
      </c>
      <c r="K124" s="10">
        <v>2</v>
      </c>
      <c r="L124" s="10">
        <v>2</v>
      </c>
      <c r="M124" s="10">
        <v>2</v>
      </c>
    </row>
    <row r="125" spans="1:14" s="1" customFormat="1" ht="15.75" x14ac:dyDescent="0.25">
      <c r="A125" s="29"/>
      <c r="B125" s="7" t="s">
        <v>30</v>
      </c>
      <c r="C125" s="8" t="s">
        <v>31</v>
      </c>
      <c r="D125" s="5">
        <v>330</v>
      </c>
      <c r="E125" s="24">
        <v>255</v>
      </c>
      <c r="F125" s="10">
        <f>180+75</f>
        <v>255</v>
      </c>
      <c r="G125" s="10">
        <f t="shared" ref="G125:M125" si="5">180+75</f>
        <v>255</v>
      </c>
      <c r="H125" s="10">
        <f t="shared" si="5"/>
        <v>255</v>
      </c>
      <c r="I125" s="10">
        <f t="shared" si="5"/>
        <v>255</v>
      </c>
      <c r="J125" s="10">
        <f t="shared" si="5"/>
        <v>255</v>
      </c>
      <c r="K125" s="10">
        <f t="shared" si="5"/>
        <v>255</v>
      </c>
      <c r="L125" s="10">
        <f t="shared" si="5"/>
        <v>255</v>
      </c>
      <c r="M125" s="10">
        <f t="shared" si="5"/>
        <v>255</v>
      </c>
      <c r="N125" s="22"/>
    </row>
    <row r="126" spans="1:14" s="1" customFormat="1" ht="15.75" x14ac:dyDescent="0.25">
      <c r="A126" s="29"/>
      <c r="B126" s="7" t="s">
        <v>32</v>
      </c>
      <c r="C126" s="8" t="s">
        <v>31</v>
      </c>
      <c r="D126" s="5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</row>
    <row r="127" spans="1:14" s="1" customFormat="1" ht="31.5" x14ac:dyDescent="0.25">
      <c r="A127" s="29"/>
      <c r="B127" s="6" t="s">
        <v>33</v>
      </c>
      <c r="C127" s="8" t="s">
        <v>34</v>
      </c>
      <c r="D127" s="5">
        <v>100</v>
      </c>
      <c r="E127" s="10">
        <v>100</v>
      </c>
      <c r="F127" s="10">
        <v>100</v>
      </c>
      <c r="G127" s="10">
        <v>100</v>
      </c>
      <c r="H127" s="10">
        <v>100</v>
      </c>
      <c r="I127" s="10">
        <v>100</v>
      </c>
      <c r="J127" s="10">
        <v>100</v>
      </c>
      <c r="K127" s="10">
        <v>100</v>
      </c>
      <c r="L127" s="10">
        <v>100</v>
      </c>
      <c r="M127" s="10">
        <v>100</v>
      </c>
    </row>
    <row r="128" spans="1:14" ht="15.75" x14ac:dyDescent="0.25">
      <c r="A128" s="29">
        <v>2</v>
      </c>
      <c r="B128" s="28" t="s">
        <v>11</v>
      </c>
      <c r="C128" s="28"/>
      <c r="D128" s="28"/>
      <c r="E128" s="28"/>
      <c r="F128" s="28"/>
      <c r="G128" s="28"/>
      <c r="H128" s="28"/>
      <c r="I128" s="12"/>
      <c r="J128" s="12"/>
      <c r="K128" s="12"/>
      <c r="L128" s="12"/>
      <c r="M128" s="12"/>
    </row>
    <row r="129" spans="1:13" s="1" customFormat="1" ht="15.75" x14ac:dyDescent="0.25">
      <c r="A129" s="29"/>
      <c r="B129" s="6" t="s">
        <v>28</v>
      </c>
      <c r="C129" s="8" t="s">
        <v>29</v>
      </c>
      <c r="D129" s="5">
        <v>1</v>
      </c>
      <c r="E129" s="10">
        <v>1</v>
      </c>
      <c r="F129" s="10">
        <v>1</v>
      </c>
      <c r="G129" s="10">
        <v>1</v>
      </c>
      <c r="H129" s="10">
        <v>1</v>
      </c>
      <c r="I129" s="10">
        <v>1</v>
      </c>
      <c r="J129" s="10">
        <v>1</v>
      </c>
      <c r="K129" s="10">
        <v>1</v>
      </c>
      <c r="L129" s="10">
        <v>1</v>
      </c>
      <c r="M129" s="10">
        <v>1</v>
      </c>
    </row>
    <row r="130" spans="1:13" s="1" customFormat="1" ht="15.75" x14ac:dyDescent="0.25">
      <c r="A130" s="29"/>
      <c r="B130" s="7" t="s">
        <v>30</v>
      </c>
      <c r="C130" s="8" t="s">
        <v>31</v>
      </c>
      <c r="D130" s="5">
        <v>85</v>
      </c>
      <c r="E130" s="10">
        <v>85</v>
      </c>
      <c r="F130" s="10">
        <v>85</v>
      </c>
      <c r="G130" s="10">
        <v>85</v>
      </c>
      <c r="H130" s="10">
        <v>85</v>
      </c>
      <c r="I130" s="10">
        <v>85</v>
      </c>
      <c r="J130" s="10">
        <v>85</v>
      </c>
      <c r="K130" s="10">
        <v>85</v>
      </c>
      <c r="L130" s="10">
        <v>85</v>
      </c>
      <c r="M130" s="10">
        <v>85</v>
      </c>
    </row>
    <row r="131" spans="1:13" s="1" customFormat="1" ht="15.75" x14ac:dyDescent="0.25">
      <c r="A131" s="29"/>
      <c r="B131" s="7" t="s">
        <v>32</v>
      </c>
      <c r="C131" s="8" t="s">
        <v>31</v>
      </c>
      <c r="D131" s="5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</row>
    <row r="132" spans="1:13" s="1" customFormat="1" ht="31.5" x14ac:dyDescent="0.25">
      <c r="A132" s="29"/>
      <c r="B132" s="6" t="s">
        <v>33</v>
      </c>
      <c r="C132" s="8" t="s">
        <v>34</v>
      </c>
      <c r="D132" s="5">
        <v>100</v>
      </c>
      <c r="E132" s="10">
        <v>100</v>
      </c>
      <c r="F132" s="10">
        <v>100</v>
      </c>
      <c r="G132" s="10">
        <v>100</v>
      </c>
      <c r="H132" s="10">
        <v>100</v>
      </c>
      <c r="I132" s="10">
        <v>100</v>
      </c>
      <c r="J132" s="10">
        <v>100</v>
      </c>
      <c r="K132" s="10">
        <v>100</v>
      </c>
      <c r="L132" s="10">
        <v>100</v>
      </c>
      <c r="M132" s="10">
        <v>100</v>
      </c>
    </row>
    <row r="133" spans="1:13" s="1" customFormat="1" ht="15.75" x14ac:dyDescent="0.25">
      <c r="A133" s="30" t="s">
        <v>45</v>
      </c>
      <c r="B133" s="31"/>
      <c r="C133" s="31"/>
      <c r="D133" s="31"/>
      <c r="E133" s="31"/>
      <c r="F133" s="31"/>
      <c r="G133" s="31"/>
      <c r="H133" s="32"/>
      <c r="I133" s="21"/>
      <c r="J133" s="21"/>
      <c r="K133" s="21"/>
      <c r="L133" s="21"/>
      <c r="M133" s="21"/>
    </row>
    <row r="134" spans="1:13" ht="15.75" x14ac:dyDescent="0.25">
      <c r="A134" s="29">
        <v>1</v>
      </c>
      <c r="B134" s="28" t="s">
        <v>8</v>
      </c>
      <c r="C134" s="28"/>
      <c r="D134" s="28"/>
      <c r="E134" s="28"/>
      <c r="F134" s="28"/>
      <c r="G134" s="28"/>
      <c r="H134" s="28"/>
      <c r="I134" s="12"/>
      <c r="J134" s="12"/>
      <c r="K134" s="12"/>
      <c r="L134" s="12"/>
      <c r="M134" s="12"/>
    </row>
    <row r="135" spans="1:13" s="1" customFormat="1" ht="15.75" x14ac:dyDescent="0.25">
      <c r="A135" s="29"/>
      <c r="B135" s="6" t="s">
        <v>28</v>
      </c>
      <c r="C135" s="8" t="s">
        <v>29</v>
      </c>
      <c r="D135" s="5">
        <v>2</v>
      </c>
      <c r="E135" s="10">
        <v>2</v>
      </c>
      <c r="F135" s="10">
        <v>2</v>
      </c>
      <c r="G135" s="10">
        <v>2</v>
      </c>
      <c r="H135" s="10">
        <v>2</v>
      </c>
      <c r="I135" s="10">
        <v>2</v>
      </c>
      <c r="J135" s="10">
        <v>2</v>
      </c>
      <c r="K135" s="10">
        <v>2</v>
      </c>
      <c r="L135" s="10">
        <v>2</v>
      </c>
      <c r="M135" s="10">
        <v>2</v>
      </c>
    </row>
    <row r="136" spans="1:13" s="1" customFormat="1" ht="15.75" x14ac:dyDescent="0.25">
      <c r="A136" s="29"/>
      <c r="B136" s="7" t="s">
        <v>30</v>
      </c>
      <c r="C136" s="8" t="s">
        <v>31</v>
      </c>
      <c r="D136" s="5">
        <v>130</v>
      </c>
      <c r="E136" s="10">
        <v>130</v>
      </c>
      <c r="F136" s="10">
        <v>130</v>
      </c>
      <c r="G136" s="10">
        <v>130</v>
      </c>
      <c r="H136" s="10">
        <v>130</v>
      </c>
      <c r="I136" s="10">
        <v>130</v>
      </c>
      <c r="J136" s="10">
        <v>130</v>
      </c>
      <c r="K136" s="10">
        <v>130</v>
      </c>
      <c r="L136" s="10">
        <v>130</v>
      </c>
      <c r="M136" s="10">
        <v>130</v>
      </c>
    </row>
    <row r="137" spans="1:13" s="1" customFormat="1" ht="15.75" x14ac:dyDescent="0.25">
      <c r="A137" s="29"/>
      <c r="B137" s="7" t="s">
        <v>32</v>
      </c>
      <c r="C137" s="8" t="s">
        <v>31</v>
      </c>
      <c r="D137" s="5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</row>
    <row r="138" spans="1:13" s="1" customFormat="1" ht="31.5" x14ac:dyDescent="0.25">
      <c r="A138" s="29"/>
      <c r="B138" s="6" t="s">
        <v>33</v>
      </c>
      <c r="C138" s="8" t="s">
        <v>34</v>
      </c>
      <c r="D138" s="5">
        <v>100</v>
      </c>
      <c r="E138" s="10">
        <v>100</v>
      </c>
      <c r="F138" s="10">
        <v>100</v>
      </c>
      <c r="G138" s="10">
        <v>100</v>
      </c>
      <c r="H138" s="10">
        <v>100</v>
      </c>
      <c r="I138" s="10">
        <v>100</v>
      </c>
      <c r="J138" s="10">
        <v>100</v>
      </c>
      <c r="K138" s="10">
        <v>100</v>
      </c>
      <c r="L138" s="10">
        <v>100</v>
      </c>
      <c r="M138" s="10">
        <v>100</v>
      </c>
    </row>
    <row r="139" spans="1:13" s="1" customFormat="1" ht="15.75" x14ac:dyDescent="0.25">
      <c r="A139" s="30" t="s">
        <v>46</v>
      </c>
      <c r="B139" s="31"/>
      <c r="C139" s="31"/>
      <c r="D139" s="31"/>
      <c r="E139" s="31"/>
      <c r="F139" s="31"/>
      <c r="G139" s="31"/>
      <c r="H139" s="32"/>
      <c r="I139" s="21"/>
      <c r="J139" s="21"/>
      <c r="K139" s="21"/>
      <c r="L139" s="21"/>
      <c r="M139" s="21"/>
    </row>
    <row r="140" spans="1:13" ht="15.75" customHeight="1" x14ac:dyDescent="0.25">
      <c r="A140" s="29">
        <v>1</v>
      </c>
      <c r="B140" s="42" t="s">
        <v>55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</row>
    <row r="141" spans="1:13" s="1" customFormat="1" ht="15.75" x14ac:dyDescent="0.25">
      <c r="A141" s="29"/>
      <c r="B141" s="6" t="s">
        <v>28</v>
      </c>
      <c r="C141" s="8" t="s">
        <v>29</v>
      </c>
      <c r="D141" s="5">
        <v>1</v>
      </c>
      <c r="E141" s="10">
        <v>1</v>
      </c>
      <c r="F141" s="10">
        <v>1</v>
      </c>
      <c r="G141" s="10">
        <v>3</v>
      </c>
      <c r="H141" s="10">
        <v>3</v>
      </c>
      <c r="I141" s="10">
        <v>3</v>
      </c>
      <c r="J141" s="10">
        <v>3</v>
      </c>
      <c r="K141" s="10">
        <v>3</v>
      </c>
      <c r="L141" s="10">
        <v>3</v>
      </c>
      <c r="M141" s="10">
        <v>3</v>
      </c>
    </row>
    <row r="142" spans="1:13" s="1" customFormat="1" ht="15.75" x14ac:dyDescent="0.25">
      <c r="A142" s="29"/>
      <c r="B142" s="7" t="s">
        <v>30</v>
      </c>
      <c r="C142" s="8" t="s">
        <v>31</v>
      </c>
      <c r="D142" s="5">
        <v>280</v>
      </c>
      <c r="E142" s="10">
        <v>280</v>
      </c>
      <c r="F142" s="10">
        <v>280</v>
      </c>
      <c r="G142" s="10">
        <f>280+35</f>
        <v>315</v>
      </c>
      <c r="H142" s="10">
        <f>G142</f>
        <v>315</v>
      </c>
      <c r="I142" s="10">
        <f t="shared" ref="I142:M142" si="6">H142</f>
        <v>315</v>
      </c>
      <c r="J142" s="10">
        <f t="shared" si="6"/>
        <v>315</v>
      </c>
      <c r="K142" s="10">
        <f t="shared" si="6"/>
        <v>315</v>
      </c>
      <c r="L142" s="10">
        <f t="shared" si="6"/>
        <v>315</v>
      </c>
      <c r="M142" s="10">
        <f t="shared" si="6"/>
        <v>315</v>
      </c>
    </row>
    <row r="143" spans="1:13" s="1" customFormat="1" ht="15.75" x14ac:dyDescent="0.25">
      <c r="A143" s="29"/>
      <c r="B143" s="7" t="s">
        <v>32</v>
      </c>
      <c r="C143" s="8" t="s">
        <v>31</v>
      </c>
      <c r="D143" s="5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</row>
    <row r="144" spans="1:13" s="1" customFormat="1" ht="31.5" x14ac:dyDescent="0.25">
      <c r="A144" s="29"/>
      <c r="B144" s="6" t="s">
        <v>33</v>
      </c>
      <c r="C144" s="8" t="s">
        <v>34</v>
      </c>
      <c r="D144" s="5">
        <v>100</v>
      </c>
      <c r="E144" s="10">
        <v>100</v>
      </c>
      <c r="F144" s="10">
        <v>100</v>
      </c>
      <c r="G144" s="10">
        <v>100</v>
      </c>
      <c r="H144" s="10">
        <v>100</v>
      </c>
      <c r="I144" s="10">
        <v>100</v>
      </c>
      <c r="J144" s="10">
        <v>100</v>
      </c>
      <c r="K144" s="10">
        <v>100</v>
      </c>
      <c r="L144" s="10">
        <v>100</v>
      </c>
      <c r="M144" s="10">
        <v>100</v>
      </c>
    </row>
    <row r="145" spans="1:14" ht="20.45" customHeight="1" x14ac:dyDescent="0.25">
      <c r="A145" s="29">
        <v>3</v>
      </c>
      <c r="B145" s="40" t="s">
        <v>54</v>
      </c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4" s="1" customFormat="1" ht="15.75" x14ac:dyDescent="0.25">
      <c r="A146" s="29"/>
      <c r="B146" s="6" t="s">
        <v>28</v>
      </c>
      <c r="C146" s="8" t="s">
        <v>29</v>
      </c>
      <c r="D146" s="5">
        <v>2</v>
      </c>
      <c r="E146" s="10">
        <v>2</v>
      </c>
      <c r="F146" s="10">
        <v>2</v>
      </c>
      <c r="G146" s="10"/>
      <c r="H146" s="10"/>
      <c r="I146" s="10"/>
      <c r="J146" s="10"/>
      <c r="K146" s="10"/>
      <c r="L146" s="10"/>
      <c r="M146" s="10"/>
    </row>
    <row r="147" spans="1:14" s="1" customFormat="1" ht="15.75" x14ac:dyDescent="0.25">
      <c r="A147" s="29"/>
      <c r="B147" s="7" t="s">
        <v>30</v>
      </c>
      <c r="C147" s="8" t="s">
        <v>31</v>
      </c>
      <c r="D147" s="5">
        <f>20+15</f>
        <v>35</v>
      </c>
      <c r="E147" s="10">
        <v>35</v>
      </c>
      <c r="F147" s="10">
        <v>35</v>
      </c>
      <c r="G147" s="10"/>
      <c r="H147" s="10"/>
      <c r="I147" s="10"/>
      <c r="J147" s="10"/>
      <c r="K147" s="10"/>
      <c r="L147" s="10"/>
      <c r="M147" s="10"/>
    </row>
    <row r="148" spans="1:14" s="1" customFormat="1" ht="15.75" x14ac:dyDescent="0.25">
      <c r="A148" s="29"/>
      <c r="B148" s="7" t="s">
        <v>32</v>
      </c>
      <c r="C148" s="8" t="s">
        <v>31</v>
      </c>
      <c r="D148" s="5">
        <v>0</v>
      </c>
      <c r="E148" s="10">
        <v>0</v>
      </c>
      <c r="F148" s="10">
        <v>0</v>
      </c>
      <c r="G148" s="10"/>
      <c r="H148" s="10"/>
      <c r="I148" s="10"/>
      <c r="J148" s="10"/>
      <c r="K148" s="10"/>
      <c r="L148" s="10"/>
      <c r="M148" s="10"/>
    </row>
    <row r="149" spans="1:14" s="1" customFormat="1" ht="31.5" x14ac:dyDescent="0.25">
      <c r="A149" s="29"/>
      <c r="B149" s="6" t="s">
        <v>33</v>
      </c>
      <c r="C149" s="8" t="s">
        <v>34</v>
      </c>
      <c r="D149" s="5">
        <v>100</v>
      </c>
      <c r="E149" s="10">
        <v>100</v>
      </c>
      <c r="F149" s="10">
        <v>100</v>
      </c>
      <c r="G149" s="10"/>
      <c r="H149" s="10"/>
      <c r="I149" s="10"/>
      <c r="J149" s="10"/>
      <c r="K149" s="10"/>
      <c r="L149" s="10"/>
      <c r="M149" s="10"/>
    </row>
    <row r="150" spans="1:14" ht="20.45" customHeight="1" x14ac:dyDescent="0.25">
      <c r="A150" s="29">
        <v>2</v>
      </c>
      <c r="B150" s="28" t="s">
        <v>21</v>
      </c>
      <c r="C150" s="28"/>
      <c r="D150" s="28"/>
      <c r="E150" s="28"/>
      <c r="F150" s="28"/>
      <c r="G150" s="28"/>
      <c r="H150" s="28"/>
      <c r="I150" s="12"/>
      <c r="J150" s="12"/>
      <c r="K150" s="12"/>
      <c r="L150" s="12"/>
      <c r="M150" s="12"/>
    </row>
    <row r="151" spans="1:14" s="1" customFormat="1" ht="15.75" x14ac:dyDescent="0.25">
      <c r="A151" s="29"/>
      <c r="B151" s="6" t="s">
        <v>28</v>
      </c>
      <c r="C151" s="8" t="s">
        <v>29</v>
      </c>
      <c r="D151" s="5">
        <v>1</v>
      </c>
      <c r="E151" s="10">
        <v>1</v>
      </c>
      <c r="F151" s="10">
        <v>1</v>
      </c>
      <c r="G151" s="10">
        <v>1</v>
      </c>
      <c r="H151" s="10">
        <v>1</v>
      </c>
      <c r="I151" s="10">
        <v>1</v>
      </c>
      <c r="J151" s="10">
        <v>1</v>
      </c>
      <c r="K151" s="10">
        <v>1</v>
      </c>
      <c r="L151" s="10">
        <v>1</v>
      </c>
      <c r="M151" s="10">
        <v>1</v>
      </c>
    </row>
    <row r="152" spans="1:14" s="1" customFormat="1" ht="15.75" x14ac:dyDescent="0.25">
      <c r="A152" s="29"/>
      <c r="B152" s="7" t="s">
        <v>30</v>
      </c>
      <c r="C152" s="8" t="s">
        <v>31</v>
      </c>
      <c r="D152" s="5">
        <v>70</v>
      </c>
      <c r="E152" s="10">
        <v>70</v>
      </c>
      <c r="F152" s="10">
        <v>70</v>
      </c>
      <c r="G152" s="10">
        <v>70</v>
      </c>
      <c r="H152" s="10">
        <v>70</v>
      </c>
      <c r="I152" s="10">
        <v>70</v>
      </c>
      <c r="J152" s="10">
        <v>70</v>
      </c>
      <c r="K152" s="10">
        <v>70</v>
      </c>
      <c r="L152" s="10">
        <v>70</v>
      </c>
      <c r="M152" s="10">
        <v>70</v>
      </c>
    </row>
    <row r="153" spans="1:14" s="1" customFormat="1" ht="15.75" x14ac:dyDescent="0.25">
      <c r="A153" s="29"/>
      <c r="B153" s="7" t="s">
        <v>32</v>
      </c>
      <c r="C153" s="8" t="s">
        <v>31</v>
      </c>
      <c r="D153" s="5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</row>
    <row r="154" spans="1:14" s="1" customFormat="1" ht="31.5" x14ac:dyDescent="0.25">
      <c r="A154" s="29"/>
      <c r="B154" s="6" t="s">
        <v>33</v>
      </c>
      <c r="C154" s="8" t="s">
        <v>34</v>
      </c>
      <c r="D154" s="5">
        <v>100</v>
      </c>
      <c r="E154" s="10">
        <v>100</v>
      </c>
      <c r="F154" s="10">
        <v>100</v>
      </c>
      <c r="G154" s="10">
        <v>100</v>
      </c>
      <c r="H154" s="10">
        <v>100</v>
      </c>
      <c r="I154" s="10">
        <v>100</v>
      </c>
      <c r="J154" s="10">
        <v>100</v>
      </c>
      <c r="K154" s="10">
        <v>100</v>
      </c>
      <c r="L154" s="10">
        <v>100</v>
      </c>
      <c r="M154" s="10">
        <v>100</v>
      </c>
    </row>
    <row r="155" spans="1:14" s="1" customFormat="1" ht="15.75" x14ac:dyDescent="0.25">
      <c r="A155" s="30" t="s">
        <v>47</v>
      </c>
      <c r="B155" s="31"/>
      <c r="C155" s="31"/>
      <c r="D155" s="31"/>
      <c r="E155" s="31"/>
      <c r="F155" s="31"/>
      <c r="G155" s="31"/>
      <c r="H155" s="32"/>
      <c r="I155" s="21"/>
      <c r="J155" s="21"/>
      <c r="K155" s="21"/>
      <c r="L155" s="21"/>
      <c r="M155" s="21"/>
    </row>
    <row r="156" spans="1:14" ht="15.75" x14ac:dyDescent="0.25">
      <c r="A156" s="29">
        <v>1</v>
      </c>
      <c r="B156" s="28" t="s">
        <v>9</v>
      </c>
      <c r="C156" s="28"/>
      <c r="D156" s="28"/>
      <c r="E156" s="28"/>
      <c r="F156" s="28"/>
      <c r="G156" s="28"/>
      <c r="H156" s="28"/>
      <c r="I156" s="12"/>
      <c r="J156" s="12"/>
      <c r="K156" s="12"/>
      <c r="L156" s="12"/>
      <c r="M156" s="12"/>
    </row>
    <row r="157" spans="1:14" s="1" customFormat="1" ht="15.75" x14ac:dyDescent="0.25">
      <c r="A157" s="29"/>
      <c r="B157" s="6" t="s">
        <v>28</v>
      </c>
      <c r="C157" s="8" t="s">
        <v>29</v>
      </c>
      <c r="D157" s="5">
        <v>3</v>
      </c>
      <c r="E157" s="10">
        <v>3</v>
      </c>
      <c r="F157" s="10">
        <v>3</v>
      </c>
      <c r="G157" s="10">
        <v>3</v>
      </c>
      <c r="H157" s="10">
        <v>3</v>
      </c>
      <c r="I157" s="10">
        <v>3</v>
      </c>
      <c r="J157" s="10">
        <v>3</v>
      </c>
      <c r="K157" s="10">
        <v>3</v>
      </c>
      <c r="L157" s="10">
        <v>3</v>
      </c>
      <c r="M157" s="10">
        <v>3</v>
      </c>
    </row>
    <row r="158" spans="1:14" s="1" customFormat="1" ht="15.75" x14ac:dyDescent="0.25">
      <c r="A158" s="29"/>
      <c r="B158" s="7" t="s">
        <v>30</v>
      </c>
      <c r="C158" s="8" t="s">
        <v>31</v>
      </c>
      <c r="D158" s="5">
        <v>130</v>
      </c>
      <c r="E158" s="10">
        <v>130</v>
      </c>
      <c r="F158" s="10">
        <v>130</v>
      </c>
      <c r="G158" s="10">
        <v>130</v>
      </c>
      <c r="H158" s="10">
        <v>130</v>
      </c>
      <c r="I158" s="10">
        <v>130</v>
      </c>
      <c r="J158" s="10">
        <v>130</v>
      </c>
      <c r="K158" s="10">
        <v>130</v>
      </c>
      <c r="L158" s="10">
        <v>130</v>
      </c>
      <c r="M158" s="10">
        <f>130+25</f>
        <v>155</v>
      </c>
      <c r="N158" s="26"/>
    </row>
    <row r="159" spans="1:14" s="1" customFormat="1" ht="15.75" x14ac:dyDescent="0.25">
      <c r="A159" s="29"/>
      <c r="B159" s="7" t="s">
        <v>32</v>
      </c>
      <c r="C159" s="8" t="s">
        <v>31</v>
      </c>
      <c r="D159" s="5">
        <v>37</v>
      </c>
      <c r="E159" s="10">
        <v>35</v>
      </c>
      <c r="F159" s="10">
        <v>35</v>
      </c>
      <c r="G159" s="10">
        <v>35</v>
      </c>
      <c r="H159" s="10">
        <v>35</v>
      </c>
      <c r="I159" s="10">
        <v>35</v>
      </c>
      <c r="J159" s="10">
        <v>35</v>
      </c>
      <c r="K159" s="10">
        <v>35</v>
      </c>
      <c r="L159" s="10">
        <v>35</v>
      </c>
      <c r="M159" s="10">
        <v>0</v>
      </c>
    </row>
    <row r="160" spans="1:14" s="1" customFormat="1" ht="31.5" x14ac:dyDescent="0.25">
      <c r="A160" s="29"/>
      <c r="B160" s="6" t="s">
        <v>33</v>
      </c>
      <c r="C160" s="8" t="s">
        <v>34</v>
      </c>
      <c r="D160" s="9">
        <f>167/130*100</f>
        <v>128.46153846153848</v>
      </c>
      <c r="E160" s="20">
        <f>155/130*100</f>
        <v>119.23076923076923</v>
      </c>
      <c r="F160" s="20">
        <f>155/130*100</f>
        <v>119.23076923076923</v>
      </c>
      <c r="G160" s="20">
        <f t="shared" ref="G160:L160" si="7">155/130*100</f>
        <v>119.23076923076923</v>
      </c>
      <c r="H160" s="20">
        <f t="shared" si="7"/>
        <v>119.23076923076923</v>
      </c>
      <c r="I160" s="20">
        <f t="shared" si="7"/>
        <v>119.23076923076923</v>
      </c>
      <c r="J160" s="20">
        <f t="shared" si="7"/>
        <v>119.23076923076923</v>
      </c>
      <c r="K160" s="20">
        <f t="shared" si="7"/>
        <v>119.23076923076923</v>
      </c>
      <c r="L160" s="20">
        <f t="shared" si="7"/>
        <v>119.23076923076923</v>
      </c>
      <c r="M160" s="20">
        <v>100</v>
      </c>
    </row>
    <row r="161" spans="1:13" ht="15.75" x14ac:dyDescent="0.25">
      <c r="A161" s="29">
        <v>2</v>
      </c>
      <c r="B161" s="28" t="s">
        <v>27</v>
      </c>
      <c r="C161" s="28"/>
      <c r="D161" s="28"/>
      <c r="E161" s="28"/>
      <c r="F161" s="28"/>
      <c r="G161" s="28"/>
      <c r="H161" s="28"/>
      <c r="I161" s="12"/>
      <c r="J161" s="12"/>
      <c r="K161" s="12"/>
      <c r="L161" s="12"/>
      <c r="M161" s="12"/>
    </row>
    <row r="162" spans="1:13" s="1" customFormat="1" ht="15.75" x14ac:dyDescent="0.25">
      <c r="A162" s="29"/>
      <c r="B162" s="6" t="s">
        <v>28</v>
      </c>
      <c r="C162" s="8" t="s">
        <v>29</v>
      </c>
      <c r="D162" s="5">
        <v>3</v>
      </c>
      <c r="E162" s="10">
        <v>3</v>
      </c>
      <c r="F162" s="10">
        <v>3</v>
      </c>
      <c r="G162" s="10">
        <v>3</v>
      </c>
      <c r="H162" s="10">
        <v>3</v>
      </c>
      <c r="I162" s="10">
        <v>3</v>
      </c>
      <c r="J162" s="10">
        <v>3</v>
      </c>
      <c r="K162" s="10">
        <v>3</v>
      </c>
      <c r="L162" s="10">
        <v>3</v>
      </c>
      <c r="M162" s="10">
        <v>3</v>
      </c>
    </row>
    <row r="163" spans="1:13" s="1" customFormat="1" ht="15.75" x14ac:dyDescent="0.25">
      <c r="A163" s="29"/>
      <c r="B163" s="7" t="s">
        <v>30</v>
      </c>
      <c r="C163" s="8" t="s">
        <v>31</v>
      </c>
      <c r="D163" s="5">
        <v>80</v>
      </c>
      <c r="E163" s="10">
        <v>80</v>
      </c>
      <c r="F163" s="10">
        <v>80</v>
      </c>
      <c r="G163" s="10">
        <v>80</v>
      </c>
      <c r="H163" s="10">
        <v>80</v>
      </c>
      <c r="I163" s="10">
        <v>80</v>
      </c>
      <c r="J163" s="10">
        <v>80</v>
      </c>
      <c r="K163" s="10">
        <v>80</v>
      </c>
      <c r="L163" s="10">
        <v>80</v>
      </c>
      <c r="M163" s="10">
        <v>80</v>
      </c>
    </row>
    <row r="164" spans="1:13" s="1" customFormat="1" ht="15.75" x14ac:dyDescent="0.25">
      <c r="A164" s="29"/>
      <c r="B164" s="7" t="s">
        <v>32</v>
      </c>
      <c r="C164" s="8" t="s">
        <v>31</v>
      </c>
      <c r="D164" s="5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</row>
    <row r="165" spans="1:13" s="1" customFormat="1" ht="31.5" x14ac:dyDescent="0.25">
      <c r="A165" s="29"/>
      <c r="B165" s="6" t="s">
        <v>33</v>
      </c>
      <c r="C165" s="8" t="s">
        <v>34</v>
      </c>
      <c r="D165" s="5">
        <v>100</v>
      </c>
      <c r="E165" s="10">
        <v>100</v>
      </c>
      <c r="F165" s="10">
        <v>100</v>
      </c>
      <c r="G165" s="10">
        <v>100</v>
      </c>
      <c r="H165" s="10">
        <v>100</v>
      </c>
      <c r="I165" s="10">
        <v>100</v>
      </c>
      <c r="J165" s="10">
        <v>100</v>
      </c>
      <c r="K165" s="10">
        <v>100</v>
      </c>
      <c r="L165" s="10">
        <v>100</v>
      </c>
      <c r="M165" s="10">
        <v>100</v>
      </c>
    </row>
    <row r="166" spans="1:13" s="1" customFormat="1" ht="15.75" x14ac:dyDescent="0.25">
      <c r="A166" s="30" t="s">
        <v>48</v>
      </c>
      <c r="B166" s="31"/>
      <c r="C166" s="31"/>
      <c r="D166" s="31"/>
      <c r="E166" s="31"/>
      <c r="F166" s="31"/>
      <c r="G166" s="31"/>
      <c r="H166" s="32"/>
      <c r="I166" s="21"/>
      <c r="J166" s="21"/>
      <c r="K166" s="21"/>
      <c r="L166" s="21"/>
      <c r="M166" s="21"/>
    </row>
    <row r="167" spans="1:13" ht="15.75" x14ac:dyDescent="0.25">
      <c r="A167" s="29">
        <v>1</v>
      </c>
      <c r="B167" s="28" t="s">
        <v>10</v>
      </c>
      <c r="C167" s="28"/>
      <c r="D167" s="28"/>
      <c r="E167" s="28"/>
      <c r="F167" s="28"/>
      <c r="G167" s="28"/>
      <c r="H167" s="28"/>
      <c r="I167" s="12"/>
      <c r="J167" s="12"/>
      <c r="K167" s="12"/>
      <c r="L167" s="12"/>
      <c r="M167" s="12"/>
    </row>
    <row r="168" spans="1:13" s="1" customFormat="1" ht="15.75" x14ac:dyDescent="0.25">
      <c r="A168" s="29"/>
      <c r="B168" s="6" t="s">
        <v>28</v>
      </c>
      <c r="C168" s="8" t="s">
        <v>29</v>
      </c>
      <c r="D168" s="5">
        <v>5</v>
      </c>
      <c r="E168" s="10">
        <v>5</v>
      </c>
      <c r="F168" s="10">
        <v>5</v>
      </c>
      <c r="G168" s="10">
        <v>4</v>
      </c>
      <c r="H168" s="10">
        <v>4</v>
      </c>
      <c r="I168" s="10">
        <v>4</v>
      </c>
      <c r="J168" s="10">
        <v>4</v>
      </c>
      <c r="K168" s="10">
        <v>4</v>
      </c>
      <c r="L168" s="10">
        <v>4</v>
      </c>
      <c r="M168" s="10">
        <v>4</v>
      </c>
    </row>
    <row r="169" spans="1:13" s="1" customFormat="1" ht="15.75" x14ac:dyDescent="0.25">
      <c r="A169" s="29"/>
      <c r="B169" s="7" t="s">
        <v>30</v>
      </c>
      <c r="C169" s="8" t="s">
        <v>31</v>
      </c>
      <c r="D169" s="5">
        <f>500+75</f>
        <v>575</v>
      </c>
      <c r="E169" s="10">
        <v>575</v>
      </c>
      <c r="F169" s="10">
        <v>575</v>
      </c>
      <c r="G169" s="10">
        <v>500</v>
      </c>
      <c r="H169" s="10">
        <v>500</v>
      </c>
      <c r="I169" s="10">
        <v>500</v>
      </c>
      <c r="J169" s="10">
        <v>500</v>
      </c>
      <c r="K169" s="10">
        <v>500</v>
      </c>
      <c r="L169" s="10">
        <v>500</v>
      </c>
      <c r="M169" s="10">
        <v>500</v>
      </c>
    </row>
    <row r="170" spans="1:13" s="1" customFormat="1" ht="15.75" x14ac:dyDescent="0.25">
      <c r="A170" s="29"/>
      <c r="B170" s="7" t="s">
        <v>32</v>
      </c>
      <c r="C170" s="8" t="s">
        <v>31</v>
      </c>
      <c r="D170" s="5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</row>
    <row r="171" spans="1:13" s="1" customFormat="1" ht="31.5" x14ac:dyDescent="0.25">
      <c r="A171" s="29"/>
      <c r="B171" s="6" t="s">
        <v>33</v>
      </c>
      <c r="C171" s="8" t="s">
        <v>34</v>
      </c>
      <c r="D171" s="5">
        <v>100</v>
      </c>
      <c r="E171" s="10">
        <v>100</v>
      </c>
      <c r="F171" s="10">
        <v>100</v>
      </c>
      <c r="G171" s="10">
        <v>100</v>
      </c>
      <c r="H171" s="10">
        <v>100</v>
      </c>
      <c r="I171" s="10">
        <v>100</v>
      </c>
      <c r="J171" s="10">
        <v>100</v>
      </c>
      <c r="K171" s="10">
        <v>100</v>
      </c>
      <c r="L171" s="10">
        <v>100</v>
      </c>
      <c r="M171" s="10">
        <v>100</v>
      </c>
    </row>
    <row r="172" spans="1:13" s="1" customFormat="1" ht="15.75" x14ac:dyDescent="0.25">
      <c r="A172" s="29">
        <v>2</v>
      </c>
      <c r="B172" s="27" t="s">
        <v>50</v>
      </c>
      <c r="C172" s="27"/>
      <c r="D172" s="27"/>
      <c r="E172" s="27"/>
      <c r="F172" s="27"/>
      <c r="G172" s="27"/>
      <c r="H172" s="27"/>
      <c r="I172" s="12"/>
      <c r="J172" s="12"/>
      <c r="K172" s="12"/>
      <c r="L172" s="12"/>
      <c r="M172" s="12"/>
    </row>
    <row r="173" spans="1:13" s="1" customFormat="1" ht="15.75" x14ac:dyDescent="0.25">
      <c r="A173" s="29"/>
      <c r="B173" s="6" t="s">
        <v>28</v>
      </c>
      <c r="C173" s="8" t="s">
        <v>29</v>
      </c>
      <c r="D173" s="5"/>
      <c r="E173" s="10"/>
      <c r="F173" s="10"/>
      <c r="G173" s="10"/>
      <c r="H173" s="10">
        <v>1</v>
      </c>
      <c r="I173" s="10">
        <v>1</v>
      </c>
      <c r="J173" s="10">
        <v>1</v>
      </c>
      <c r="K173" s="10">
        <v>1</v>
      </c>
      <c r="L173" s="10">
        <v>1</v>
      </c>
      <c r="M173" s="10">
        <v>1</v>
      </c>
    </row>
    <row r="174" spans="1:13" s="1" customFormat="1" ht="15.75" x14ac:dyDescent="0.25">
      <c r="A174" s="29"/>
      <c r="B174" s="7" t="s">
        <v>30</v>
      </c>
      <c r="C174" s="8" t="s">
        <v>31</v>
      </c>
      <c r="D174" s="5"/>
      <c r="E174" s="10"/>
      <c r="F174" s="10"/>
      <c r="G174" s="10"/>
      <c r="H174" s="24">
        <v>120</v>
      </c>
      <c r="I174" s="10">
        <v>120</v>
      </c>
      <c r="J174" s="10">
        <v>120</v>
      </c>
      <c r="K174" s="10">
        <v>120</v>
      </c>
      <c r="L174" s="10">
        <v>120</v>
      </c>
      <c r="M174" s="10">
        <v>120</v>
      </c>
    </row>
    <row r="175" spans="1:13" s="1" customFormat="1" ht="15.75" x14ac:dyDescent="0.25">
      <c r="A175" s="29"/>
      <c r="B175" s="7" t="s">
        <v>32</v>
      </c>
      <c r="C175" s="8" t="s">
        <v>31</v>
      </c>
      <c r="D175" s="5"/>
      <c r="E175" s="10"/>
      <c r="F175" s="10"/>
      <c r="G175" s="10"/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</row>
    <row r="176" spans="1:13" s="1" customFormat="1" ht="31.5" x14ac:dyDescent="0.25">
      <c r="A176" s="29"/>
      <c r="B176" s="6" t="s">
        <v>33</v>
      </c>
      <c r="C176" s="8" t="s">
        <v>34</v>
      </c>
      <c r="D176" s="5"/>
      <c r="E176" s="10"/>
      <c r="F176" s="10"/>
      <c r="G176" s="10"/>
      <c r="H176" s="10">
        <v>100</v>
      </c>
      <c r="I176" s="10">
        <v>100</v>
      </c>
      <c r="J176" s="10">
        <v>100</v>
      </c>
      <c r="K176" s="10">
        <v>100</v>
      </c>
      <c r="L176" s="10">
        <v>100</v>
      </c>
      <c r="M176" s="10">
        <v>100</v>
      </c>
    </row>
    <row r="177" spans="1:13" ht="15.75" x14ac:dyDescent="0.25">
      <c r="A177" s="29">
        <v>2</v>
      </c>
      <c r="B177" s="28" t="s">
        <v>15</v>
      </c>
      <c r="C177" s="28"/>
      <c r="D177" s="28"/>
      <c r="E177" s="28"/>
      <c r="F177" s="28"/>
      <c r="G177" s="28"/>
      <c r="H177" s="28"/>
      <c r="I177" s="12"/>
      <c r="J177" s="12"/>
      <c r="K177" s="12"/>
      <c r="L177" s="12"/>
      <c r="M177" s="12"/>
    </row>
    <row r="178" spans="1:13" s="1" customFormat="1" ht="15.75" x14ac:dyDescent="0.25">
      <c r="A178" s="29"/>
      <c r="B178" s="6" t="s">
        <v>28</v>
      </c>
      <c r="C178" s="8" t="s">
        <v>29</v>
      </c>
      <c r="D178" s="5">
        <v>1</v>
      </c>
      <c r="E178" s="10">
        <v>1</v>
      </c>
      <c r="F178" s="10">
        <v>1</v>
      </c>
      <c r="G178" s="10">
        <v>1</v>
      </c>
      <c r="H178" s="10">
        <v>1</v>
      </c>
      <c r="I178" s="10">
        <v>1</v>
      </c>
      <c r="J178" s="10">
        <v>1</v>
      </c>
      <c r="K178" s="10">
        <v>1</v>
      </c>
      <c r="L178" s="10">
        <v>1</v>
      </c>
      <c r="M178" s="10">
        <v>1</v>
      </c>
    </row>
    <row r="179" spans="1:13" s="1" customFormat="1" ht="15.75" x14ac:dyDescent="0.25">
      <c r="A179" s="29"/>
      <c r="B179" s="7" t="s">
        <v>30</v>
      </c>
      <c r="C179" s="8" t="s">
        <v>31</v>
      </c>
      <c r="D179" s="5">
        <v>100</v>
      </c>
      <c r="E179" s="10">
        <v>100</v>
      </c>
      <c r="F179" s="10">
        <v>100</v>
      </c>
      <c r="G179" s="10">
        <v>100</v>
      </c>
      <c r="H179" s="10">
        <v>100</v>
      </c>
      <c r="I179" s="10">
        <v>100</v>
      </c>
      <c r="J179" s="10">
        <v>100</v>
      </c>
      <c r="K179" s="10">
        <v>100</v>
      </c>
      <c r="L179" s="10">
        <v>100</v>
      </c>
      <c r="M179" s="10">
        <v>100</v>
      </c>
    </row>
    <row r="180" spans="1:13" s="1" customFormat="1" ht="15.75" x14ac:dyDescent="0.25">
      <c r="A180" s="29"/>
      <c r="B180" s="7" t="s">
        <v>32</v>
      </c>
      <c r="C180" s="8" t="s">
        <v>31</v>
      </c>
      <c r="D180" s="5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</row>
    <row r="181" spans="1:13" s="1" customFormat="1" ht="31.5" x14ac:dyDescent="0.25">
      <c r="A181" s="29"/>
      <c r="B181" s="6" t="s">
        <v>33</v>
      </c>
      <c r="C181" s="8" t="s">
        <v>34</v>
      </c>
      <c r="D181" s="5">
        <v>100</v>
      </c>
      <c r="E181" s="10">
        <v>100</v>
      </c>
      <c r="F181" s="10">
        <v>100</v>
      </c>
      <c r="G181" s="10">
        <v>100</v>
      </c>
      <c r="H181" s="10">
        <v>100</v>
      </c>
      <c r="I181" s="10">
        <v>100</v>
      </c>
      <c r="J181" s="10">
        <v>100</v>
      </c>
      <c r="K181" s="10">
        <v>100</v>
      </c>
      <c r="L181" s="10">
        <v>100</v>
      </c>
      <c r="M181" s="10">
        <v>100</v>
      </c>
    </row>
    <row r="182" spans="1:13" ht="15.75" x14ac:dyDescent="0.25">
      <c r="E182" s="23"/>
    </row>
    <row r="183" spans="1:13" ht="180.75" customHeight="1" x14ac:dyDescent="0.25">
      <c r="A183" s="46" t="s">
        <v>56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</row>
    <row r="184" spans="1:13" ht="15.75" x14ac:dyDescent="0.25">
      <c r="E184" s="14"/>
    </row>
    <row r="186" spans="1:13" ht="15.75" x14ac:dyDescent="0.25">
      <c r="E186" s="14"/>
    </row>
  </sheetData>
  <mergeCells count="80">
    <mergeCell ref="B117:H117"/>
    <mergeCell ref="A33:A37"/>
    <mergeCell ref="A38:A42"/>
    <mergeCell ref="B28:H28"/>
    <mergeCell ref="A183:M183"/>
    <mergeCell ref="B53:H53"/>
    <mergeCell ref="B33:H33"/>
    <mergeCell ref="B38:H38"/>
    <mergeCell ref="A1:H1"/>
    <mergeCell ref="B8:H8"/>
    <mergeCell ref="A5:M5"/>
    <mergeCell ref="A6:M6"/>
    <mergeCell ref="A7:M7"/>
    <mergeCell ref="B13:H13"/>
    <mergeCell ref="A8:A12"/>
    <mergeCell ref="A13:A17"/>
    <mergeCell ref="A18:A22"/>
    <mergeCell ref="B18:H18"/>
    <mergeCell ref="A28:A32"/>
    <mergeCell ref="A23:A27"/>
    <mergeCell ref="B23:H23"/>
    <mergeCell ref="A161:A165"/>
    <mergeCell ref="A172:A176"/>
    <mergeCell ref="B79:H79"/>
    <mergeCell ref="A90:A94"/>
    <mergeCell ref="B90:H90"/>
    <mergeCell ref="B84:H84"/>
    <mergeCell ref="B145:M145"/>
    <mergeCell ref="B140:M140"/>
    <mergeCell ref="A156:A160"/>
    <mergeCell ref="A123:A127"/>
    <mergeCell ref="B123:H123"/>
    <mergeCell ref="A134:A138"/>
    <mergeCell ref="B150:H150"/>
    <mergeCell ref="A155:H155"/>
    <mergeCell ref="B134:H134"/>
    <mergeCell ref="A150:A154"/>
    <mergeCell ref="A53:A57"/>
    <mergeCell ref="A78:H78"/>
    <mergeCell ref="B177:H177"/>
    <mergeCell ref="B161:H161"/>
    <mergeCell ref="B58:H58"/>
    <mergeCell ref="A166:H166"/>
    <mergeCell ref="A177:A181"/>
    <mergeCell ref="B156:H156"/>
    <mergeCell ref="A167:A171"/>
    <mergeCell ref="B167:H167"/>
    <mergeCell ref="A145:A149"/>
    <mergeCell ref="A96:A100"/>
    <mergeCell ref="B96:H96"/>
    <mergeCell ref="A58:A62"/>
    <mergeCell ref="B101:H101"/>
    <mergeCell ref="B128:H128"/>
    <mergeCell ref="B107:H107"/>
    <mergeCell ref="A112:A116"/>
    <mergeCell ref="B112:H112"/>
    <mergeCell ref="A63:A67"/>
    <mergeCell ref="A68:A72"/>
    <mergeCell ref="A73:A77"/>
    <mergeCell ref="B63:H63"/>
    <mergeCell ref="B68:H68"/>
    <mergeCell ref="B73:H73"/>
    <mergeCell ref="A106:H106"/>
    <mergeCell ref="A84:A88"/>
    <mergeCell ref="B172:H172"/>
    <mergeCell ref="B43:H43"/>
    <mergeCell ref="B48:H48"/>
    <mergeCell ref="A117:A121"/>
    <mergeCell ref="A48:A52"/>
    <mergeCell ref="A122:H122"/>
    <mergeCell ref="A133:H133"/>
    <mergeCell ref="A139:H139"/>
    <mergeCell ref="A140:A144"/>
    <mergeCell ref="A89:H89"/>
    <mergeCell ref="A95:H95"/>
    <mergeCell ref="A101:A105"/>
    <mergeCell ref="A128:A132"/>
    <mergeCell ref="A79:A83"/>
    <mergeCell ref="A43:A47"/>
    <mergeCell ref="A107:A111"/>
  </mergeCells>
  <pageMargins left="0.70866141732283472" right="0.70866141732283472" top="0.74803149606299213" bottom="0.74803149606299213" header="0.31496062992125984" footer="0.31496062992125984"/>
  <pageSetup paperSize="9" scale="50" fitToHeight="13" orientation="portrait" verticalDpi="0" r:id="rId1"/>
  <rowBreaks count="1" manualBreakCount="1"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Кинсфатор Наталья Михайловна</dc:creator>
  <cp:lastModifiedBy>Тимофеева Татьяна Александровна</cp:lastModifiedBy>
  <cp:lastPrinted>2019-09-06T04:46:35Z</cp:lastPrinted>
  <dcterms:created xsi:type="dcterms:W3CDTF">2017-06-26T05:43:17Z</dcterms:created>
  <dcterms:modified xsi:type="dcterms:W3CDTF">2019-09-10T06:16:56Z</dcterms:modified>
</cp:coreProperties>
</file>