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01D7B3C-FE06-4590-8C56-A40813CF903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G31" i="5"/>
  <c r="H31" i="5"/>
  <c r="I34" i="5"/>
  <c r="I33" i="5"/>
  <c r="I7" i="5"/>
  <c r="H6" i="2" l="1"/>
  <c r="G34" i="2"/>
  <c r="H28" i="2" l="1"/>
  <c r="I32" i="2"/>
  <c r="I31" i="2"/>
  <c r="I9" i="2"/>
  <c r="I7" i="2"/>
  <c r="I8" i="2"/>
  <c r="G6" i="2"/>
  <c r="I6" i="2" s="1"/>
  <c r="G15" i="2" l="1"/>
  <c r="I18" i="2"/>
  <c r="I17" i="2"/>
  <c r="H15" i="2"/>
  <c r="H34" i="2" s="1"/>
  <c r="I15" i="2" l="1"/>
  <c r="I28" i="2"/>
  <c r="K26" i="5" l="1"/>
  <c r="L26" i="5"/>
  <c r="K19" i="5"/>
  <c r="L19" i="5"/>
</calcChain>
</file>

<file path=xl/sharedStrings.xml><?xml version="1.0" encoding="utf-8"?>
<sst xmlns="http://schemas.openxmlformats.org/spreadsheetml/2006/main" count="545" uniqueCount="146">
  <si>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</si>
  <si>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</si>
  <si>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</si>
  <si>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</si>
  <si>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</si>
  <si>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</si>
  <si>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</si>
  <si>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</si>
  <si>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</si>
  <si>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</si>
  <si>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</si>
  <si>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</si>
  <si>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</si>
  <si>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</si>
  <si>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</si>
  <si>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</si>
  <si>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</si>
  <si>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</si>
  <si>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</si>
  <si>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</si>
  <si>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</si>
  <si>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</si>
  <si>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</si>
  <si>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</si>
  <si>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</si>
  <si>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</si>
  <si>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</si>
  <si>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</si>
  <si>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</si>
  <si>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</si>
  <si>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</si>
  <si>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</si>
  <si>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</si>
  <si>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</si>
  <si>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</si>
  <si>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</si>
  <si>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</si>
  <si>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</si>
  <si>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</si>
  <si>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"IT-куб", %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</si>
  <si>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</si>
  <si>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</si>
  <si>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</si>
  <si>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</si>
  <si>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</si>
  <si>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</si>
  <si>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</si>
  <si>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</si>
  <si>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</si>
  <si>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</si>
  <si>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</si>
  <si>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</si>
  <si>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</si>
  <si>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</si>
  <si>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</si>
  <si>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</si>
  <si>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</si>
  <si>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</si>
  <si>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</si>
  <si>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</si>
  <si>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</si>
  <si>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</si>
  <si>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</si>
  <si>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</si>
  <si>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</si>
  <si>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</si>
  <si>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</si>
  <si>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</si>
  <si>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</si>
  <si>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</si>
  <si>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</si>
  <si>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</si>
  <si>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</si>
  <si>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</si>
  <si>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</si>
  <si>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</si>
  <si>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</si>
  <si>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</si>
  <si>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</si>
  <si>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</si>
  <si>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</si>
  <si>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</si>
  <si>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</si>
  <si>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</si>
  <si>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</si>
  <si>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</si>
  <si>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</si>
  <si>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</si>
  <si>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</si>
  <si>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 xml:space="preserve">Пайвина С.Д. - заместитель директора департамента образования и молодежной политики Нефтеюганского района  </t>
  </si>
  <si>
    <t>37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</si>
  <si>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</si>
  <si>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</si>
  <si>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</si>
  <si>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</si>
  <si>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</si>
  <si>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</si>
  <si>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</si>
  <si>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</si>
  <si>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</si>
  <si>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</si>
  <si>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</si>
  <si>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Ченцова М.А.–  председатель комитета градостроительства и землепользования администрации Нефтеюганского района</t>
  </si>
  <si>
    <t xml:space="preserve">местный бюджет </t>
  </si>
  <si>
    <r>
      <t xml:space="preserve">В 2023 году 12 специалистов сферы культуры, повысили квалификацию на базе Центров непрерывного образования и повышения квалификации творческих и управленческих кадров в сфере культуры.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</si>
  <si>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В сервисы федеральной информационно-сервисной платформы цифровой образовательной среды добавлены все общеобразовательные организации Нефтеюганского района.
</t>
  </si>
  <si>
    <t>-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</si>
  <si>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По ФГИС «Моя школа» регистрация обучающихся начата в общеобразовательных организациях Нефтеюганского района.
</t>
  </si>
  <si>
    <t>100,0</t>
  </si>
  <si>
    <t>75,0</t>
  </si>
  <si>
    <t>55,0</t>
  </si>
  <si>
    <r>
      <t xml:space="preserve">В 2023 году оснащены 2 образовательных учреждения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
</t>
    </r>
    <r>
      <rPr>
        <b/>
        <sz val="16"/>
        <rFont val="Times New Roman"/>
        <family val="1"/>
        <charset val="204"/>
      </rPr>
      <t>Показатель достигнут.</t>
    </r>
  </si>
  <si>
    <t>0,0059</t>
  </si>
  <si>
    <t>Информация о реализации региональных проектов, входящих в состав национальных проектов Российской
Федерации за сентябрь 2023 года</t>
  </si>
  <si>
    <t>Исполнение на 30.09.2023</t>
  </si>
  <si>
    <t xml:space="preserve">Исполнено на 30.09.2023
</t>
  </si>
  <si>
    <t>Исполнено на 
30.09.2023</t>
  </si>
  <si>
    <t xml:space="preserve">      Исполнение на 
30.09.2023</t>
  </si>
  <si>
    <t>Исполнено на 30.09.2023</t>
  </si>
  <si>
    <t>0,08</t>
  </si>
  <si>
    <t>На 30.09.2023 в центрах неприрывного повышения профессионального мастерства обучено 74 педагогических работника.</t>
  </si>
  <si>
    <t>87,0</t>
  </si>
  <si>
    <t>84,6</t>
  </si>
  <si>
    <t>На 01.10.2023 в проектных сменах, организуемых  Центром для одаренных детей - АУ ДО «Мастерская талантов «Сибириус»приняли участие 406 обучающихся Нефтеюганского района. Организована регистрация обучающихся в федерасьном проекте «Код будущего».</t>
  </si>
  <si>
    <t>На 01.10.2023 дополнительными общеобразовательными программами охвачено 5 553  человек (по данным Автоматизированной информационной системы «Персонифицированное дополнительное образование») или  75,7 % от численности детей в возрасте от 5 до 18 лет проживающих в Нефтеганском районе.</t>
  </si>
  <si>
    <t>На 01.10.2023 в открытых онлайн-уроках, реализуемых с учетом опыта цикла открытых уроков «ПроеКТОриЯ», направленных на раннюю профориентацию в отчетном периоде приняли участие 470 обучающихся, что составляет 16 % обучающихся охваченных мероприятиями, направленными на раннюю профессиональную ориентацию.</t>
  </si>
  <si>
    <t xml:space="preserve"> В сентябре 2023 года в Нефтеюганском районе ко Дню солидарности в борьбе с терроризмом прошел ряд мероприятий, посвященных трагическому событию, произошедшему в сентябре 2004 года в Беслане .</t>
  </si>
  <si>
    <t xml:space="preserve">В 2023 году планируется заселение квартир купленных в период 2020-2022 годов. На 30.09.2023 расселено 2 791,30 кв.м.  82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    
Заключено Соглашение о предоставлении субсидии местному бюджету из бюджета ХМАО – Югры №22-А/2023 от 21.04.2023.
Оплата июнь - ноябрь 2023 года.
 По состоянию на 30.09.2023 осуществлена выплата по 9 земельным участкам на сумму 14 167,02 тыс.рублей.
                          </t>
  </si>
  <si>
    <t>В 2023 году в Нефтеюганском районе планируется ввести 23 300 кв. м. жилья. Введено в эксплуатацию 19 583 кв.м. жилья, в том числе: 
- многоквартирные жилые дома 7 522 кв.м           (3 МКД);
- индивидуальные жилые дома 12 061 кв.м
(134 дома).</t>
  </si>
  <si>
    <t xml:space="preserve">Реконструкция объекта: «Здание станции 2-го Подъема, ВОС-8000м3»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монтаж технологических трубопроводов, гидроизоляция фильтров, отделочные работы, электромонтажные работы, монтаж оборудования.
- Здание АБК: устройство слаботочных систем, монтаж щитов управления.
2. Здание промывных вод. монтаж внутренних перегородок производственных и бытовых помещений, расстановка технологического оборудования, электромонтажные работы.                                                                                                        
3. Здание Насосной станции 2-подьема. Монтаж системы вентиляции, обвязка оборудования, монтаж трубопроводов, электромонтажные работы.
4.КНС и Сети напорной канализации. Выполнены работы по прокладке напорного канализационного коллектора (2514 м.пог.), установлена приемная емкость КНС и колодцы переключения.
5. КПП. Работы завершены, помещение готово к эксплуатации.
6. Внутриплощадочные сети водопровода и канализации: Выполнены работы по сетям в объеме 60% (оставшиеся 40 % будут выполнены после демонтажа, существующего ВОС и РЧВ в октябре 2023 года).
Ведутся работы по благоустройству: монтируется ограждение, готовится основание под проезды за зданием ВОС.
Ввод объекта в эксплуатацию планируется обеспечить в срок до 30 ноября 2023.
Строительная готовность: 62,5%.
</t>
  </si>
  <si>
    <t xml:space="preserve">Заключено соглашение о предоставлении субсидии местному бюджету из бюджета 
Ханты-Мансийского автономного округа – Югры от 12.01.2023 № МСП I5 2023 - 17. Утверждено постановление администрации Нефтеюганского района от 03.04.2023 № 440-па-нпа «Об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</t>
  </si>
  <si>
    <r>
      <t xml:space="preserve">Соглашение о предоставлении субсидии местному бюджету ХМАО – Югры от 12.01.2023 № МСП15 2023 - 17. Утверждено постановление администрации Нефтеюганского района от 03.04.2023 № 440-па-нпа «Об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«Содействие развитию малого и среднего предпринимательства". 
С 17.04.2023 по 12.05.2023 проведен прием документов на предоставление субсидий СМСП. 
17 субъектов МСП получили субъсидии.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</si>
  <si>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По состоянию на 30.09.2023 передано в аренду  86,67%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</si>
  <si>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На 01.01.2023 Перечень включал в себя 77 объектов.  
На 30.09.2023 Перечень включает в себя 127 объектов.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</si>
  <si>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деятельности субъектов малого и среднего предпринимательства в целях реализации муниципальной программы «Содействие развитию малого и среднего предпринимательства». 
С 17.04.2023 по 12.05.2023 проведен прием документов на предоставление субсидий СМСП. Заявок на предоставление субсидии не поступило.
 По результатам проведения 2 этапа (03.07.2023 по 28.07.2023) предоставления финансовой поддержки  выплачена субсидия 1 субъекту МСП на возмещение части затрат на выплаты по передаче прав на франшизу.
</t>
    </r>
    <r>
      <rPr>
        <b/>
        <sz val="16"/>
        <rFont val="Times New Roman"/>
        <family val="1"/>
        <charset val="204"/>
      </rPr>
      <t>Мероприятие исполнено.</t>
    </r>
  </si>
  <si>
    <r>
      <t xml:space="preserve">Проведена уборка прибрежной территории в сп.Салым, с.Чеускино, сп.Лемпино, сп.Каркатеевы,сп.Усть-Юган, межселенной территории очищено 9,0 км. прибрежной полосы водных объектов.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</si>
  <si>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уборке прибрежной полосы водных объектов приняли участие 450 человек, количество собранного мусора 60,0 м3.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</si>
  <si>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2 246 человек.
</t>
    </r>
    <r>
      <rPr>
        <b/>
        <sz val="16.5"/>
        <rFont val="Times New Roman"/>
        <family val="1"/>
        <charset val="204"/>
      </rPr>
      <t>Показатель достигнут.</t>
    </r>
    <r>
      <rPr>
        <b/>
        <sz val="16"/>
        <rFont val="Times New Roman"/>
        <family val="1"/>
        <charset val="204"/>
      </rPr>
      <t xml:space="preserve">
</t>
    </r>
  </si>
  <si>
    <r>
      <t xml:space="preserve">100 % составляет доля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</si>
  <si>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 В сентябре в первом этапе Всероссийского грантового конкурса «Молоды душой», который направлен на поддержку волонтерских центров и социальных проектов, стали победителями 3 проекта Нефтеюганского района, заявленные в направлении «Социальные проекты». В рамках реализации проекта «Серебряное волонтерство - активное долголетие», получившего грантовую поддержку Губернатора Ханты-Мансийского автономного округа - Югры, волонтеры серебряного возраста Нефтеюганского района проходят обучающую стажировку в городе Тобольск. Стартовала районная акция «Внуки рядом» ко Дню пожилого человека. Волонтеры рисуют плакаты и открытки и дарят их пожилым людям.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</si>
  <si>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</si>
  <si>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Поисковое движение «Красноармеец» реализуют проекты «Передвижной модульный музей «Подвиг. Память. Бессмертие» и «Архивный десант 2.0». Командир поискового отряда «Красноармеец» награжден Знаком отличия II степени.
В общеобразовательных организациях проводились встречи с героями и их родственниками Великой Отечественной войны, специальной военной операции. 
В рамках муниципального грантового конкурса «Конкурс молодежных инициатив» было поддержано 3 проекта в номинации «Патриотическое воспитание». В детском саду «Теремок» состоялось открытие сквера памяти «Пока мы помним прошлое, у нас есть будущее» в рамках движения «Волонтеры Победы».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</si>
  <si>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</si>
  <si>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Уровень обеспеченности граждан спортивными сооружениями исходя из единовременной пропускной способности объектов спорта составляет 54,2 % 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</si>
  <si>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целях внедрения целевой модели регионального роекта «Цифровая образовательная среда»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10-П-2703). Оборудование поставлено.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</si>
  <si>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18.10.2022 заключен МК с ИП Петроченко на сумму 7551,67687 тыс.рублей на выполнение работ по благоустройству общественной территории парк «Зеленый остров» в сп.Куть-Ях 2 этап. Срок выполнения работ с 01.01.2023 по 30.09.2023. 
 На сегоднящний день проводятся работы  по вертикальной планировки: разработка грунта, отсыпка песком.   
Кассовый расход составил 7 551,68 тыс. рублей, из них:  
- федеральный бюджет 2 356,10 тыс. рублей;
- окружной бюджет 3 685,24 тыс. рублей;
- местный бюджет 1 510,34 тыс. рублей.      
27.03.2023 заключен контракт с ИП Петроченко на сумму 500,32 тыс. рублей на приобретение парковой информационной  Арки для парка «Зеленый остров». 
Арка для парка «Зеленый остров» доставлена 30.06.2023. Готовность объекта 100%.  
</t>
    </r>
    <r>
      <rPr>
        <b/>
        <sz val="16"/>
        <rFont val="Times New Roman"/>
        <family val="1"/>
        <charset val="204"/>
      </rPr>
      <t xml:space="preserve">Показатель достигнут.   </t>
    </r>
    <r>
      <rPr>
        <sz val="16"/>
        <rFont val="Times New Roman"/>
        <family val="1"/>
        <charset val="204"/>
      </rPr>
      <t xml:space="preserve">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</si>
</sst>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\ _₽;\-#,##0.0\ _₽"/>
    <numFmt numFmtId="176" formatCode="#,##0.0000_ ;\-#,##0.0000\ "/>
  </numFmts>
  <fonts count="10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b/>
      <sz val="1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" xfId="0" applyFont="1" applyBorder="1"/>
    <xf numFmtId="16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165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170" fontId="1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165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shrinkToFit="1"/>
    </xf>
    <xf numFmtId="168" fontId="1" fillId="2" borderId="1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vertical="top" wrapText="1"/>
    </xf>
    <xf numFmtId="174" fontId="1" fillId="2" borderId="1" xfId="0" applyNumberFormat="1" applyFont="1" applyFill="1" applyBorder="1" applyAlignment="1">
      <alignment horizontal="center" vertical="center"/>
    </xf>
    <xf numFmtId="165" fontId="1" fillId="2" borderId="1" xfId="0" quotePrefix="1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top" wrapText="1"/>
    </xf>
    <xf numFmtId="166" fontId="1" fillId="2" borderId="1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66" fontId="1" fillId="2" borderId="15" xfId="0" applyNumberFormat="1" applyFont="1" applyFill="1" applyBorder="1" applyAlignment="1">
      <alignment horizontal="center" vertical="top" wrapText="1"/>
    </xf>
    <xf numFmtId="166" fontId="1" fillId="2" borderId="16" xfId="0" applyNumberFormat="1" applyFont="1" applyFill="1" applyBorder="1" applyAlignment="1">
      <alignment horizontal="center" vertical="top" wrapText="1"/>
    </xf>
    <xf numFmtId="166" fontId="1" fillId="2" borderId="2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73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top" wrapText="1"/>
    </xf>
    <xf numFmtId="17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17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70" fontId="1" fillId="2" borderId="2" xfId="0" applyNumberFormat="1" applyFont="1" applyFill="1" applyBorder="1" applyAlignment="1">
      <alignment horizontal="center" vertical="top" wrapText="1"/>
    </xf>
    <xf numFmtId="170" fontId="1" fillId="2" borderId="6" xfId="0" applyNumberFormat="1" applyFont="1" applyFill="1" applyBorder="1" applyAlignment="1">
      <alignment horizontal="center" vertical="top" wrapText="1"/>
    </xf>
    <xf numFmtId="170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horizontal="left" vertical="top" wrapText="1"/>
    </xf>
    <xf numFmtId="169" fontId="1" fillId="2" borderId="2" xfId="0" applyNumberFormat="1" applyFont="1" applyFill="1" applyBorder="1" applyAlignment="1">
      <alignment horizontal="left" vertical="top" wrapText="1"/>
    </xf>
    <xf numFmtId="169" fontId="1" fillId="2" borderId="6" xfId="0" applyNumberFormat="1" applyFont="1" applyFill="1" applyBorder="1" applyAlignment="1">
      <alignment horizontal="left" vertical="top" wrapText="1"/>
    </xf>
    <xf numFmtId="169" fontId="1" fillId="2" borderId="3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top"/>
    </xf>
    <xf numFmtId="167" fontId="1" fillId="2" borderId="6" xfId="0" applyNumberFormat="1" applyFont="1" applyFill="1" applyBorder="1" applyAlignment="1">
      <alignment horizontal="center" vertical="top"/>
    </xf>
    <xf numFmtId="167" fontId="1" fillId="2" borderId="3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24"/>
  <sheetViews>
    <sheetView view="pageBreakPreview" zoomScale="62" zoomScaleNormal="62" zoomScaleSheetLayoutView="62" zoomScalePageLayoutView="50" workbookViewId="0">
      <selection activeCell="C11" sqref="C11:C15"/>
    </sheetView>
  </sheetViews>
  <sheetFormatPr defaultColWidth="9.140625" defaultRowHeight="15.75" x14ac:dyDescent="0.25"/>
  <cols>
    <col min="1" max="1" width="7.28515625" style="17" customWidth="1"/>
    <col min="2" max="2" width="25.140625" style="20" customWidth="1"/>
    <col min="3" max="3" width="32.42578125" style="17" customWidth="1"/>
    <col min="4" max="4" width="18.28515625" style="17" customWidth="1"/>
    <col min="5" max="5" width="19.85546875" style="17" customWidth="1"/>
    <col min="6" max="6" width="21.42578125" style="17" customWidth="1"/>
    <col min="7" max="7" width="21.140625" style="17" customWidth="1"/>
    <col min="8" max="8" width="22.28515625" style="17" customWidth="1"/>
    <col min="9" max="9" width="20" style="17" customWidth="1"/>
    <col min="10" max="10" width="50" style="17" customWidth="1"/>
    <col min="11" max="11" width="29.85546875" style="17" customWidth="1"/>
    <col min="12" max="12" width="32.7109375" style="17" customWidth="1"/>
    <col min="13" max="16384" width="9.140625" style="8"/>
  </cols>
  <sheetData>
    <row r="1" spans="1:13" ht="51.75" customHeight="1" x14ac:dyDescent="0.25">
      <c r="A1" s="142" t="s">
        <v>113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ht="21" thickBot="1" x14ac:dyDescent="0.35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4.75" customHeight="1" x14ac:dyDescent="0.25">
      <c r="A3" s="144" t="s">
        <v>0</v>
      </c>
      <c r="B3" s="146" t="s">
        <v>1</v>
      </c>
      <c r="C3" s="146" t="s">
        <v>2</v>
      </c>
      <c r="D3" s="146"/>
      <c r="E3" s="146"/>
      <c r="F3" s="146" t="s">
        <v>3</v>
      </c>
      <c r="G3" s="146" t="s">
        <v>4</v>
      </c>
      <c r="H3" s="146"/>
      <c r="I3" s="146"/>
      <c r="J3" s="146" t="s">
        <v>5</v>
      </c>
      <c r="K3" s="146" t="s">
        <v>6</v>
      </c>
      <c r="L3" s="148" t="s">
        <v>7</v>
      </c>
    </row>
    <row r="4" spans="1:13" ht="95.25" customHeight="1" x14ac:dyDescent="0.25">
      <c r="A4" s="145"/>
      <c r="B4" s="147"/>
      <c r="C4" s="60" t="s">
        <v>8</v>
      </c>
      <c r="D4" s="60" t="s">
        <v>61</v>
      </c>
      <c r="E4" s="60" t="s">
        <v>114</v>
      </c>
      <c r="F4" s="147"/>
      <c r="G4" s="60" t="s">
        <v>62</v>
      </c>
      <c r="H4" s="12" t="s">
        <v>115</v>
      </c>
      <c r="I4" s="12" t="s">
        <v>9</v>
      </c>
      <c r="J4" s="147"/>
      <c r="K4" s="147"/>
      <c r="L4" s="149"/>
    </row>
    <row r="5" spans="1:13" ht="20.25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5">
        <v>12</v>
      </c>
    </row>
    <row r="6" spans="1:13" ht="28.5" customHeight="1" x14ac:dyDescent="0.25">
      <c r="A6" s="147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3" ht="69" customHeight="1" x14ac:dyDescent="0.25">
      <c r="A7" s="150">
        <v>1</v>
      </c>
      <c r="B7" s="150" t="s">
        <v>92</v>
      </c>
      <c r="C7" s="152" t="s">
        <v>78</v>
      </c>
      <c r="D7" s="154">
        <v>100</v>
      </c>
      <c r="E7" s="154">
        <v>100</v>
      </c>
      <c r="F7" s="155" t="s">
        <v>13</v>
      </c>
      <c r="G7" s="16" t="s">
        <v>106</v>
      </c>
      <c r="H7" s="16" t="s">
        <v>106</v>
      </c>
      <c r="I7" s="16" t="s">
        <v>106</v>
      </c>
      <c r="J7" s="157" t="s">
        <v>142</v>
      </c>
      <c r="K7" s="151" t="s">
        <v>20</v>
      </c>
      <c r="L7" s="151" t="s">
        <v>79</v>
      </c>
    </row>
    <row r="8" spans="1:13" ht="76.5" hidden="1" customHeight="1" x14ac:dyDescent="0.25">
      <c r="A8" s="150"/>
      <c r="B8" s="150"/>
      <c r="C8" s="153"/>
      <c r="D8" s="154"/>
      <c r="E8" s="154"/>
      <c r="F8" s="156"/>
      <c r="G8" s="16" t="s">
        <v>25</v>
      </c>
      <c r="H8" s="16" t="s">
        <v>25</v>
      </c>
      <c r="I8" s="16" t="s">
        <v>25</v>
      </c>
      <c r="J8" s="153"/>
      <c r="K8" s="151"/>
      <c r="L8" s="151"/>
    </row>
    <row r="9" spans="1:13" ht="48.75" customHeight="1" x14ac:dyDescent="0.25">
      <c r="A9" s="150"/>
      <c r="B9" s="150"/>
      <c r="C9" s="153"/>
      <c r="D9" s="154"/>
      <c r="E9" s="154"/>
      <c r="F9" s="7" t="s">
        <v>14</v>
      </c>
      <c r="G9" s="16" t="s">
        <v>106</v>
      </c>
      <c r="H9" s="16" t="s">
        <v>106</v>
      </c>
      <c r="I9" s="16" t="s">
        <v>106</v>
      </c>
      <c r="J9" s="153"/>
      <c r="K9" s="151"/>
      <c r="L9" s="151"/>
    </row>
    <row r="10" spans="1:13" ht="40.5" customHeight="1" x14ac:dyDescent="0.25">
      <c r="A10" s="150"/>
      <c r="B10" s="150"/>
      <c r="C10" s="153"/>
      <c r="D10" s="154"/>
      <c r="E10" s="154"/>
      <c r="F10" s="7" t="s">
        <v>15</v>
      </c>
      <c r="G10" s="16" t="s">
        <v>106</v>
      </c>
      <c r="H10" s="16" t="s">
        <v>106</v>
      </c>
      <c r="I10" s="16" t="s">
        <v>106</v>
      </c>
      <c r="J10" s="153"/>
      <c r="K10" s="151"/>
      <c r="L10" s="151"/>
    </row>
    <row r="11" spans="1:13" ht="42" customHeight="1" x14ac:dyDescent="0.25">
      <c r="A11" s="150">
        <v>2</v>
      </c>
      <c r="B11" s="150" t="s">
        <v>91</v>
      </c>
      <c r="C11" s="152" t="s">
        <v>45</v>
      </c>
      <c r="D11" s="159">
        <v>53.3</v>
      </c>
      <c r="E11" s="160">
        <v>54.2</v>
      </c>
      <c r="F11" s="2" t="s">
        <v>11</v>
      </c>
      <c r="G11" s="16" t="s">
        <v>106</v>
      </c>
      <c r="H11" s="16" t="s">
        <v>106</v>
      </c>
      <c r="I11" s="16" t="s">
        <v>106</v>
      </c>
      <c r="J11" s="161" t="s">
        <v>143</v>
      </c>
      <c r="K11" s="151" t="s">
        <v>20</v>
      </c>
      <c r="L11" s="151" t="s">
        <v>52</v>
      </c>
      <c r="M11" s="17"/>
    </row>
    <row r="12" spans="1:13" ht="45.75" customHeight="1" x14ac:dyDescent="0.25">
      <c r="A12" s="150"/>
      <c r="B12" s="150"/>
      <c r="C12" s="152"/>
      <c r="D12" s="159"/>
      <c r="E12" s="160"/>
      <c r="F12" s="7" t="s">
        <v>12</v>
      </c>
      <c r="G12" s="16" t="s">
        <v>106</v>
      </c>
      <c r="H12" s="16" t="s">
        <v>106</v>
      </c>
      <c r="I12" s="16" t="s">
        <v>106</v>
      </c>
      <c r="J12" s="161"/>
      <c r="K12" s="151"/>
      <c r="L12" s="151"/>
      <c r="M12" s="17"/>
    </row>
    <row r="13" spans="1:13" ht="63.75" customHeight="1" x14ac:dyDescent="0.25">
      <c r="A13" s="150"/>
      <c r="B13" s="150"/>
      <c r="C13" s="152"/>
      <c r="D13" s="159"/>
      <c r="E13" s="160"/>
      <c r="F13" s="7" t="s">
        <v>13</v>
      </c>
      <c r="G13" s="16" t="s">
        <v>106</v>
      </c>
      <c r="H13" s="16" t="s">
        <v>106</v>
      </c>
      <c r="I13" s="16" t="s">
        <v>106</v>
      </c>
      <c r="J13" s="161"/>
      <c r="K13" s="151"/>
      <c r="L13" s="151"/>
      <c r="M13" s="17"/>
    </row>
    <row r="14" spans="1:13" ht="44.25" customHeight="1" x14ac:dyDescent="0.25">
      <c r="A14" s="150"/>
      <c r="B14" s="150"/>
      <c r="C14" s="152"/>
      <c r="D14" s="159"/>
      <c r="E14" s="160"/>
      <c r="F14" s="7" t="s">
        <v>14</v>
      </c>
      <c r="G14" s="16" t="s">
        <v>106</v>
      </c>
      <c r="H14" s="16" t="s">
        <v>106</v>
      </c>
      <c r="I14" s="16" t="s">
        <v>106</v>
      </c>
      <c r="J14" s="161"/>
      <c r="K14" s="151"/>
      <c r="L14" s="151"/>
      <c r="M14" s="17"/>
    </row>
    <row r="15" spans="1:13" ht="48.75" customHeight="1" x14ac:dyDescent="0.25">
      <c r="A15" s="150"/>
      <c r="B15" s="150"/>
      <c r="C15" s="152"/>
      <c r="D15" s="159"/>
      <c r="E15" s="160"/>
      <c r="F15" s="7" t="s">
        <v>15</v>
      </c>
      <c r="G15" s="16" t="s">
        <v>106</v>
      </c>
      <c r="H15" s="16" t="s">
        <v>106</v>
      </c>
      <c r="I15" s="16" t="s">
        <v>106</v>
      </c>
      <c r="J15" s="161"/>
      <c r="K15" s="151"/>
      <c r="L15" s="151"/>
      <c r="M15" s="17"/>
    </row>
    <row r="16" spans="1:13" ht="30" customHeight="1" x14ac:dyDescent="0.25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5">
      <c r="A17" s="158"/>
      <c r="B17" s="158"/>
      <c r="C17" s="158"/>
      <c r="D17" s="158"/>
      <c r="E17" s="158"/>
      <c r="F17" s="158"/>
      <c r="G17" s="158"/>
      <c r="H17" s="158"/>
      <c r="I17" s="18"/>
      <c r="J17" s="18"/>
      <c r="K17" s="18"/>
      <c r="L17" s="18"/>
    </row>
    <row r="18" spans="1:12" x14ac:dyDescent="0.25">
      <c r="A18" s="158"/>
      <c r="B18" s="158"/>
      <c r="C18" s="158"/>
      <c r="D18" s="158"/>
      <c r="E18" s="158"/>
      <c r="F18" s="158"/>
      <c r="G18" s="158"/>
      <c r="H18" s="158"/>
      <c r="I18" s="18"/>
      <c r="J18" s="18"/>
      <c r="K18" s="18"/>
      <c r="L18" s="18"/>
    </row>
    <row r="19" spans="1:12" x14ac:dyDescent="0.25">
      <c r="A19" s="158"/>
      <c r="B19" s="158"/>
      <c r="C19" s="158"/>
      <c r="D19" s="158"/>
      <c r="E19" s="158"/>
      <c r="F19" s="158"/>
      <c r="G19" s="158"/>
      <c r="H19" s="158"/>
      <c r="I19" s="18"/>
      <c r="J19" s="18"/>
      <c r="K19" s="18"/>
      <c r="L19" s="18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DMX49"/>
  <sheetViews>
    <sheetView showGridLines="0" showWhiteSpace="0" view="pageBreakPreview" topLeftCell="A13" zoomScale="60" zoomScaleNormal="60" zoomScalePageLayoutView="50" workbookViewId="0">
      <selection activeCell="J17" sqref="J17"/>
    </sheetView>
  </sheetViews>
  <sheetFormatPr defaultColWidth="9.140625" defaultRowHeight="20.25" x14ac:dyDescent="0.3"/>
  <cols>
    <col min="1" max="1" width="7.42578125" style="24" customWidth="1"/>
    <col min="2" max="2" width="26.7109375" style="23" customWidth="1"/>
    <col min="3" max="3" width="38.28515625" style="24" customWidth="1"/>
    <col min="4" max="4" width="28.5703125" style="24" customWidth="1"/>
    <col min="5" max="6" width="28.140625" style="24" customWidth="1"/>
    <col min="7" max="7" width="22.85546875" style="24" customWidth="1"/>
    <col min="8" max="8" width="19" style="25" customWidth="1"/>
    <col min="9" max="9" width="14" style="24" customWidth="1"/>
    <col min="10" max="10" width="91.28515625" style="26" customWidth="1"/>
    <col min="11" max="11" width="28.7109375" style="24" customWidth="1"/>
    <col min="12" max="12" width="28.5703125" style="24" customWidth="1"/>
    <col min="13" max="16384" width="9.140625" style="21"/>
  </cols>
  <sheetData>
    <row r="1" spans="1:12" ht="44.25" customHeight="1" x14ac:dyDescent="0.3">
      <c r="A1" s="193" t="s">
        <v>113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6.5" customHeight="1" thickBot="1" x14ac:dyDescent="0.35">
      <c r="A2" s="22"/>
    </row>
    <row r="3" spans="1:12" ht="33" customHeight="1" x14ac:dyDescent="0.3">
      <c r="A3" s="144" t="s">
        <v>0</v>
      </c>
      <c r="B3" s="146" t="s">
        <v>1</v>
      </c>
      <c r="C3" s="146" t="s">
        <v>2</v>
      </c>
      <c r="D3" s="146"/>
      <c r="E3" s="146"/>
      <c r="F3" s="146" t="s">
        <v>4</v>
      </c>
      <c r="G3" s="146"/>
      <c r="H3" s="146"/>
      <c r="I3" s="146"/>
      <c r="J3" s="194" t="s">
        <v>5</v>
      </c>
      <c r="K3" s="146" t="s">
        <v>6</v>
      </c>
      <c r="L3" s="148" t="s">
        <v>7</v>
      </c>
    </row>
    <row r="4" spans="1:12" ht="84.75" customHeight="1" x14ac:dyDescent="0.3">
      <c r="A4" s="145"/>
      <c r="B4" s="147"/>
      <c r="C4" s="60" t="s">
        <v>8</v>
      </c>
      <c r="D4" s="60" t="s">
        <v>61</v>
      </c>
      <c r="E4" s="60" t="s">
        <v>114</v>
      </c>
      <c r="F4" s="60" t="s">
        <v>3</v>
      </c>
      <c r="G4" s="60" t="s">
        <v>62</v>
      </c>
      <c r="H4" s="60" t="s">
        <v>116</v>
      </c>
      <c r="I4" s="60" t="s">
        <v>9</v>
      </c>
      <c r="J4" s="195"/>
      <c r="K4" s="147"/>
      <c r="L4" s="149"/>
    </row>
    <row r="5" spans="1:12" x14ac:dyDescent="0.3">
      <c r="A5" s="5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4" t="s">
        <v>54</v>
      </c>
      <c r="K5" s="1">
        <v>11</v>
      </c>
      <c r="L5" s="6">
        <v>12</v>
      </c>
    </row>
    <row r="6" spans="1:12" s="24" customFormat="1" ht="42.75" customHeight="1" x14ac:dyDescent="0.3">
      <c r="A6" s="145" t="s">
        <v>34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9"/>
    </row>
    <row r="7" spans="1:12" s="24" customFormat="1" ht="40.5" customHeight="1" x14ac:dyDescent="0.3">
      <c r="A7" s="183">
        <v>1</v>
      </c>
      <c r="B7" s="150" t="s">
        <v>21</v>
      </c>
      <c r="C7" s="157" t="s">
        <v>38</v>
      </c>
      <c r="D7" s="185">
        <v>46.4</v>
      </c>
      <c r="E7" s="197">
        <v>29</v>
      </c>
      <c r="F7" s="2" t="s">
        <v>11</v>
      </c>
      <c r="G7" s="105" t="s">
        <v>106</v>
      </c>
      <c r="H7" s="106" t="s">
        <v>106</v>
      </c>
      <c r="I7" s="107" t="s">
        <v>106</v>
      </c>
      <c r="J7" s="155" t="s">
        <v>120</v>
      </c>
      <c r="K7" s="151" t="s">
        <v>81</v>
      </c>
      <c r="L7" s="196" t="s">
        <v>77</v>
      </c>
    </row>
    <row r="8" spans="1:12" s="24" customFormat="1" ht="45.75" customHeight="1" x14ac:dyDescent="0.3">
      <c r="A8" s="183"/>
      <c r="B8" s="150"/>
      <c r="C8" s="157"/>
      <c r="D8" s="185"/>
      <c r="E8" s="197"/>
      <c r="F8" s="7" t="s">
        <v>12</v>
      </c>
      <c r="G8" s="108" t="s">
        <v>106</v>
      </c>
      <c r="H8" s="109" t="s">
        <v>106</v>
      </c>
      <c r="I8" s="110" t="s">
        <v>106</v>
      </c>
      <c r="J8" s="155"/>
      <c r="K8" s="151"/>
      <c r="L8" s="196"/>
    </row>
    <row r="9" spans="1:12" s="24" customFormat="1" ht="66" customHeight="1" x14ac:dyDescent="0.3">
      <c r="A9" s="183"/>
      <c r="B9" s="150"/>
      <c r="C9" s="157"/>
      <c r="D9" s="185"/>
      <c r="E9" s="197"/>
      <c r="F9" s="7" t="s">
        <v>13</v>
      </c>
      <c r="G9" s="108" t="s">
        <v>106</v>
      </c>
      <c r="H9" s="111" t="s">
        <v>106</v>
      </c>
      <c r="I9" s="112" t="s">
        <v>106</v>
      </c>
      <c r="J9" s="155"/>
      <c r="K9" s="151"/>
      <c r="L9" s="196"/>
    </row>
    <row r="10" spans="1:12" s="24" customFormat="1" ht="48" customHeight="1" x14ac:dyDescent="0.3">
      <c r="A10" s="183"/>
      <c r="B10" s="150"/>
      <c r="C10" s="157"/>
      <c r="D10" s="185"/>
      <c r="E10" s="197"/>
      <c r="F10" s="7" t="s">
        <v>14</v>
      </c>
      <c r="G10" s="108" t="s">
        <v>106</v>
      </c>
      <c r="H10" s="113" t="s">
        <v>106</v>
      </c>
      <c r="I10" s="114" t="s">
        <v>106</v>
      </c>
      <c r="J10" s="155"/>
      <c r="K10" s="151"/>
      <c r="L10" s="196"/>
    </row>
    <row r="11" spans="1:12" s="24" customFormat="1" ht="51.75" customHeight="1" x14ac:dyDescent="0.3">
      <c r="A11" s="183"/>
      <c r="B11" s="150"/>
      <c r="C11" s="157"/>
      <c r="D11" s="185"/>
      <c r="E11" s="197"/>
      <c r="F11" s="7" t="s">
        <v>15</v>
      </c>
      <c r="G11" s="108" t="s">
        <v>106</v>
      </c>
      <c r="H11" s="115" t="s">
        <v>106</v>
      </c>
      <c r="I11" s="115" t="s">
        <v>106</v>
      </c>
      <c r="J11" s="155"/>
      <c r="K11" s="151"/>
      <c r="L11" s="196"/>
    </row>
    <row r="12" spans="1:12" ht="183.75" customHeight="1" x14ac:dyDescent="0.3">
      <c r="A12" s="183">
        <v>2</v>
      </c>
      <c r="B12" s="150" t="s">
        <v>22</v>
      </c>
      <c r="C12" s="72" t="s">
        <v>44</v>
      </c>
      <c r="D12" s="115">
        <v>87</v>
      </c>
      <c r="E12" s="116">
        <v>75.7</v>
      </c>
      <c r="F12" s="2" t="s">
        <v>11</v>
      </c>
      <c r="G12" s="117" t="s">
        <v>106</v>
      </c>
      <c r="H12" s="118" t="s">
        <v>106</v>
      </c>
      <c r="I12" s="119" t="s">
        <v>106</v>
      </c>
      <c r="J12" s="72" t="s">
        <v>124</v>
      </c>
      <c r="K12" s="151" t="s">
        <v>82</v>
      </c>
      <c r="L12" s="196" t="s">
        <v>36</v>
      </c>
    </row>
    <row r="13" spans="1:12" ht="195" customHeight="1" x14ac:dyDescent="0.3">
      <c r="A13" s="183"/>
      <c r="B13" s="150"/>
      <c r="C13" s="72" t="s">
        <v>39</v>
      </c>
      <c r="D13" s="120">
        <v>8</v>
      </c>
      <c r="E13" s="116">
        <v>7.3</v>
      </c>
      <c r="F13" s="7" t="s">
        <v>12</v>
      </c>
      <c r="G13" s="117" t="s">
        <v>106</v>
      </c>
      <c r="H13" s="121" t="s">
        <v>106</v>
      </c>
      <c r="I13" s="122" t="s">
        <v>106</v>
      </c>
      <c r="J13" s="72" t="s">
        <v>123</v>
      </c>
      <c r="K13" s="151"/>
      <c r="L13" s="196"/>
    </row>
    <row r="14" spans="1:12" ht="65.25" customHeight="1" x14ac:dyDescent="0.3">
      <c r="A14" s="183"/>
      <c r="B14" s="150"/>
      <c r="C14" s="157" t="s">
        <v>67</v>
      </c>
      <c r="D14" s="192" t="s">
        <v>90</v>
      </c>
      <c r="E14" s="201">
        <v>16</v>
      </c>
      <c r="F14" s="7" t="s">
        <v>13</v>
      </c>
      <c r="G14" s="108" t="s">
        <v>106</v>
      </c>
      <c r="H14" s="123" t="s">
        <v>106</v>
      </c>
      <c r="I14" s="115" t="s">
        <v>106</v>
      </c>
      <c r="J14" s="157" t="s">
        <v>125</v>
      </c>
      <c r="K14" s="151"/>
      <c r="L14" s="196"/>
    </row>
    <row r="15" spans="1:12" ht="46.5" customHeight="1" x14ac:dyDescent="0.3">
      <c r="A15" s="183"/>
      <c r="B15" s="150"/>
      <c r="C15" s="157"/>
      <c r="D15" s="192"/>
      <c r="E15" s="201"/>
      <c r="F15" s="7" t="s">
        <v>14</v>
      </c>
      <c r="G15" s="108" t="s">
        <v>106</v>
      </c>
      <c r="H15" s="123" t="s">
        <v>106</v>
      </c>
      <c r="I15" s="115" t="s">
        <v>106</v>
      </c>
      <c r="J15" s="157"/>
      <c r="K15" s="151"/>
      <c r="L15" s="196"/>
    </row>
    <row r="16" spans="1:12" ht="119.25" customHeight="1" x14ac:dyDescent="0.3">
      <c r="A16" s="183"/>
      <c r="B16" s="150"/>
      <c r="C16" s="157"/>
      <c r="D16" s="192"/>
      <c r="E16" s="201"/>
      <c r="F16" s="7" t="s">
        <v>15</v>
      </c>
      <c r="G16" s="124" t="s">
        <v>106</v>
      </c>
      <c r="H16" s="115" t="s">
        <v>106</v>
      </c>
      <c r="I16" s="115" t="s">
        <v>106</v>
      </c>
      <c r="J16" s="157"/>
      <c r="K16" s="151"/>
      <c r="L16" s="196"/>
    </row>
    <row r="17" spans="1:12" s="24" customFormat="1" ht="164.25" customHeight="1" x14ac:dyDescent="0.3">
      <c r="A17" s="183">
        <v>3</v>
      </c>
      <c r="B17" s="150" t="s">
        <v>23</v>
      </c>
      <c r="C17" s="72" t="s">
        <v>40</v>
      </c>
      <c r="D17" s="124">
        <v>53.85</v>
      </c>
      <c r="E17" s="123">
        <v>53.85</v>
      </c>
      <c r="F17" s="2" t="s">
        <v>11</v>
      </c>
      <c r="G17" s="105" t="s">
        <v>106</v>
      </c>
      <c r="H17" s="105" t="s">
        <v>106</v>
      </c>
      <c r="I17" s="125" t="s">
        <v>106</v>
      </c>
      <c r="J17" s="72" t="s">
        <v>144</v>
      </c>
      <c r="K17" s="57" t="s">
        <v>81</v>
      </c>
      <c r="L17" s="57" t="s">
        <v>37</v>
      </c>
    </row>
    <row r="18" spans="1:12" s="24" customFormat="1" ht="244.5" customHeight="1" x14ac:dyDescent="0.3">
      <c r="A18" s="183"/>
      <c r="B18" s="150"/>
      <c r="C18" s="72" t="s">
        <v>69</v>
      </c>
      <c r="D18" s="126" t="s">
        <v>110</v>
      </c>
      <c r="E18" s="127">
        <v>66</v>
      </c>
      <c r="F18" s="7" t="s">
        <v>12</v>
      </c>
      <c r="G18" s="108" t="s">
        <v>106</v>
      </c>
      <c r="H18" s="128" t="s">
        <v>106</v>
      </c>
      <c r="I18" s="110" t="s">
        <v>106</v>
      </c>
      <c r="J18" s="72" t="s">
        <v>107</v>
      </c>
      <c r="K18" s="45"/>
      <c r="L18" s="45"/>
    </row>
    <row r="19" spans="1:12" s="27" customFormat="1" ht="69.75" customHeight="1" x14ac:dyDescent="0.3">
      <c r="A19" s="183"/>
      <c r="B19" s="150"/>
      <c r="C19" s="157" t="s">
        <v>41</v>
      </c>
      <c r="D19" s="192" t="s">
        <v>109</v>
      </c>
      <c r="E19" s="200" t="s">
        <v>121</v>
      </c>
      <c r="F19" s="7" t="s">
        <v>13</v>
      </c>
      <c r="G19" s="108" t="s">
        <v>106</v>
      </c>
      <c r="H19" s="128" t="s">
        <v>106</v>
      </c>
      <c r="I19" s="110" t="s">
        <v>106</v>
      </c>
      <c r="J19" s="165" t="s">
        <v>85</v>
      </c>
      <c r="K19" s="208"/>
      <c r="L19" s="162"/>
    </row>
    <row r="20" spans="1:12" s="24" customFormat="1" ht="48" customHeight="1" x14ac:dyDescent="0.3">
      <c r="A20" s="183"/>
      <c r="B20" s="150"/>
      <c r="C20" s="157"/>
      <c r="D20" s="192"/>
      <c r="E20" s="200"/>
      <c r="F20" s="7" t="s">
        <v>14</v>
      </c>
      <c r="G20" s="108" t="s">
        <v>106</v>
      </c>
      <c r="H20" s="108" t="s">
        <v>106</v>
      </c>
      <c r="I20" s="110" t="s">
        <v>106</v>
      </c>
      <c r="J20" s="202"/>
      <c r="K20" s="209"/>
      <c r="L20" s="163"/>
    </row>
    <row r="21" spans="1:12" s="24" customFormat="1" ht="36" customHeight="1" x14ac:dyDescent="0.3">
      <c r="A21" s="183"/>
      <c r="B21" s="150"/>
      <c r="C21" s="157"/>
      <c r="D21" s="192"/>
      <c r="E21" s="200"/>
      <c r="F21" s="3" t="s">
        <v>15</v>
      </c>
      <c r="G21" s="108" t="s">
        <v>106</v>
      </c>
      <c r="H21" s="108" t="s">
        <v>106</v>
      </c>
      <c r="I21" s="110" t="s">
        <v>106</v>
      </c>
      <c r="J21" s="175"/>
      <c r="K21" s="210"/>
      <c r="L21" s="164"/>
    </row>
    <row r="22" spans="1:12" s="24" customFormat="1" ht="330.75" customHeight="1" x14ac:dyDescent="0.3">
      <c r="A22" s="183"/>
      <c r="B22" s="150"/>
      <c r="C22" s="72" t="s">
        <v>68</v>
      </c>
      <c r="D22" s="126" t="s">
        <v>108</v>
      </c>
      <c r="E22" s="129" t="s">
        <v>122</v>
      </c>
      <c r="F22" s="3"/>
      <c r="G22" s="108" t="s">
        <v>106</v>
      </c>
      <c r="H22" s="108" t="s">
        <v>106</v>
      </c>
      <c r="I22" s="110" t="s">
        <v>106</v>
      </c>
      <c r="J22" s="72" t="s">
        <v>105</v>
      </c>
      <c r="K22" s="45"/>
      <c r="L22" s="130"/>
    </row>
    <row r="23" spans="1:12" ht="33.75" customHeight="1" x14ac:dyDescent="0.3">
      <c r="A23" s="183">
        <v>4</v>
      </c>
      <c r="B23" s="150" t="s">
        <v>24</v>
      </c>
      <c r="C23" s="157" t="s">
        <v>42</v>
      </c>
      <c r="D23" s="192" t="s">
        <v>112</v>
      </c>
      <c r="E23" s="192" t="s">
        <v>86</v>
      </c>
      <c r="F23" s="184" t="s">
        <v>11</v>
      </c>
      <c r="G23" s="213" t="s">
        <v>106</v>
      </c>
      <c r="H23" s="212" t="s">
        <v>106</v>
      </c>
      <c r="I23" s="211" t="s">
        <v>106</v>
      </c>
      <c r="J23" s="157" t="s">
        <v>139</v>
      </c>
      <c r="K23" s="151" t="s">
        <v>83</v>
      </c>
      <c r="L23" s="196" t="s">
        <v>84</v>
      </c>
    </row>
    <row r="24" spans="1:12" ht="22.5" customHeight="1" x14ac:dyDescent="0.3">
      <c r="A24" s="183"/>
      <c r="B24" s="150"/>
      <c r="C24" s="157"/>
      <c r="D24" s="192"/>
      <c r="E24" s="192"/>
      <c r="F24" s="184"/>
      <c r="G24" s="213"/>
      <c r="H24" s="212"/>
      <c r="I24" s="211"/>
      <c r="J24" s="157"/>
      <c r="K24" s="151"/>
      <c r="L24" s="196"/>
    </row>
    <row r="25" spans="1:12" ht="58.5" customHeight="1" x14ac:dyDescent="0.3">
      <c r="A25" s="183"/>
      <c r="B25" s="150"/>
      <c r="C25" s="157"/>
      <c r="D25" s="192"/>
      <c r="E25" s="192"/>
      <c r="F25" s="7" t="s">
        <v>12</v>
      </c>
      <c r="G25" s="108" t="s">
        <v>106</v>
      </c>
      <c r="H25" s="131" t="s">
        <v>106</v>
      </c>
      <c r="I25" s="110" t="s">
        <v>106</v>
      </c>
      <c r="J25" s="157"/>
      <c r="K25" s="151"/>
      <c r="L25" s="196"/>
    </row>
    <row r="26" spans="1:12" ht="78" customHeight="1" x14ac:dyDescent="0.3">
      <c r="A26" s="183"/>
      <c r="B26" s="150"/>
      <c r="C26" s="157"/>
      <c r="D26" s="192"/>
      <c r="E26" s="192"/>
      <c r="F26" s="7" t="s">
        <v>13</v>
      </c>
      <c r="G26" s="108" t="s">
        <v>106</v>
      </c>
      <c r="H26" s="132" t="s">
        <v>106</v>
      </c>
      <c r="I26" s="115" t="s">
        <v>106</v>
      </c>
      <c r="J26" s="157"/>
      <c r="K26" s="151"/>
      <c r="L26" s="196"/>
    </row>
    <row r="27" spans="1:12" ht="33.75" customHeight="1" x14ac:dyDescent="0.3">
      <c r="A27" s="183"/>
      <c r="B27" s="150"/>
      <c r="C27" s="157"/>
      <c r="D27" s="192"/>
      <c r="E27" s="192"/>
      <c r="F27" s="7" t="s">
        <v>14</v>
      </c>
      <c r="G27" s="108" t="s">
        <v>106</v>
      </c>
      <c r="H27" s="123" t="s">
        <v>106</v>
      </c>
      <c r="I27" s="116" t="s">
        <v>106</v>
      </c>
      <c r="J27" s="157"/>
      <c r="K27" s="151"/>
      <c r="L27" s="196"/>
    </row>
    <row r="28" spans="1:12" ht="243" customHeight="1" x14ac:dyDescent="0.3">
      <c r="A28" s="183"/>
      <c r="B28" s="150"/>
      <c r="C28" s="157"/>
      <c r="D28" s="192"/>
      <c r="E28" s="192"/>
      <c r="F28" s="7" t="s">
        <v>15</v>
      </c>
      <c r="G28" s="108" t="s">
        <v>106</v>
      </c>
      <c r="H28" s="108" t="s">
        <v>106</v>
      </c>
      <c r="I28" s="110" t="s">
        <v>106</v>
      </c>
      <c r="J28" s="157"/>
      <c r="K28" s="151"/>
      <c r="L28" s="196"/>
    </row>
    <row r="29" spans="1:12" ht="59.25" customHeight="1" x14ac:dyDescent="0.3">
      <c r="A29" s="168">
        <v>5</v>
      </c>
      <c r="B29" s="171" t="s">
        <v>70</v>
      </c>
      <c r="C29" s="186" t="s">
        <v>71</v>
      </c>
      <c r="D29" s="189" t="s">
        <v>72</v>
      </c>
      <c r="E29" s="189" t="s">
        <v>72</v>
      </c>
      <c r="F29" s="70" t="s">
        <v>11</v>
      </c>
      <c r="G29" s="133" t="s">
        <v>106</v>
      </c>
      <c r="H29" s="134" t="s">
        <v>106</v>
      </c>
      <c r="I29" s="135" t="s">
        <v>106</v>
      </c>
      <c r="J29" s="165" t="s">
        <v>140</v>
      </c>
      <c r="K29" s="203" t="s">
        <v>81</v>
      </c>
      <c r="L29" s="162" t="s">
        <v>89</v>
      </c>
    </row>
    <row r="30" spans="1:12" ht="20.25" hidden="1" customHeight="1" x14ac:dyDescent="0.3">
      <c r="A30" s="169"/>
      <c r="B30" s="172"/>
      <c r="C30" s="187"/>
      <c r="D30" s="190"/>
      <c r="E30" s="190"/>
      <c r="F30" s="70"/>
      <c r="G30" s="133"/>
      <c r="H30" s="134"/>
      <c r="I30" s="135"/>
      <c r="J30" s="166"/>
      <c r="K30" s="206"/>
      <c r="L30" s="163"/>
    </row>
    <row r="31" spans="1:12" ht="42.75" customHeight="1" x14ac:dyDescent="0.3">
      <c r="A31" s="169"/>
      <c r="B31" s="172"/>
      <c r="C31" s="187"/>
      <c r="D31" s="190"/>
      <c r="E31" s="190"/>
      <c r="F31" s="7" t="s">
        <v>12</v>
      </c>
      <c r="G31" s="108" t="s">
        <v>106</v>
      </c>
      <c r="H31" s="131" t="s">
        <v>106</v>
      </c>
      <c r="I31" s="110" t="s">
        <v>106</v>
      </c>
      <c r="J31" s="166"/>
      <c r="K31" s="206"/>
      <c r="L31" s="163"/>
    </row>
    <row r="32" spans="1:12" ht="45.75" customHeight="1" x14ac:dyDescent="0.3">
      <c r="A32" s="169"/>
      <c r="B32" s="172"/>
      <c r="C32" s="187"/>
      <c r="D32" s="190"/>
      <c r="E32" s="190"/>
      <c r="F32" s="7" t="s">
        <v>13</v>
      </c>
      <c r="G32" s="108" t="s">
        <v>106</v>
      </c>
      <c r="H32" s="108" t="s">
        <v>106</v>
      </c>
      <c r="I32" s="115" t="s">
        <v>106</v>
      </c>
      <c r="J32" s="166"/>
      <c r="K32" s="206"/>
      <c r="L32" s="163"/>
    </row>
    <row r="33" spans="1:3066" ht="30.75" customHeight="1" x14ac:dyDescent="0.3">
      <c r="A33" s="169"/>
      <c r="B33" s="172"/>
      <c r="C33" s="187"/>
      <c r="D33" s="190"/>
      <c r="E33" s="190"/>
      <c r="F33" s="7" t="s">
        <v>14</v>
      </c>
      <c r="G33" s="108" t="s">
        <v>106</v>
      </c>
      <c r="H33" s="123" t="s">
        <v>106</v>
      </c>
      <c r="I33" s="116" t="s">
        <v>106</v>
      </c>
      <c r="J33" s="166"/>
      <c r="K33" s="206"/>
      <c r="L33" s="163"/>
    </row>
    <row r="34" spans="1:3066" ht="27" customHeight="1" x14ac:dyDescent="0.3">
      <c r="A34" s="169"/>
      <c r="B34" s="172"/>
      <c r="C34" s="188"/>
      <c r="D34" s="191"/>
      <c r="E34" s="191"/>
      <c r="F34" s="7" t="s">
        <v>15</v>
      </c>
      <c r="G34" s="108" t="s">
        <v>106</v>
      </c>
      <c r="H34" s="123" t="s">
        <v>106</v>
      </c>
      <c r="I34" s="116" t="s">
        <v>106</v>
      </c>
      <c r="J34" s="167"/>
      <c r="K34" s="207"/>
      <c r="L34" s="164"/>
    </row>
    <row r="35" spans="1:3066" ht="80.25" customHeight="1" x14ac:dyDescent="0.3">
      <c r="A35" s="169"/>
      <c r="B35" s="172"/>
      <c r="C35" s="174" t="s">
        <v>73</v>
      </c>
      <c r="D35" s="176">
        <v>3.09</v>
      </c>
      <c r="E35" s="178">
        <v>2.4500000000000002</v>
      </c>
      <c r="F35" s="174"/>
      <c r="G35" s="179" t="s">
        <v>106</v>
      </c>
      <c r="H35" s="181" t="s">
        <v>106</v>
      </c>
      <c r="I35" s="182" t="s">
        <v>106</v>
      </c>
      <c r="J35" s="165" t="s">
        <v>126</v>
      </c>
      <c r="K35" s="203" t="s">
        <v>83</v>
      </c>
      <c r="L35" s="162" t="s">
        <v>84</v>
      </c>
    </row>
    <row r="36" spans="1:3066" ht="149.25" customHeight="1" x14ac:dyDescent="0.3">
      <c r="A36" s="169"/>
      <c r="B36" s="172"/>
      <c r="C36" s="175"/>
      <c r="D36" s="177"/>
      <c r="E36" s="177"/>
      <c r="F36" s="175"/>
      <c r="G36" s="180"/>
      <c r="H36" s="180"/>
      <c r="I36" s="180"/>
      <c r="J36" s="175"/>
      <c r="K36" s="204"/>
      <c r="L36" s="205"/>
    </row>
    <row r="37" spans="1:3066" s="30" customFormat="1" ht="347.25" customHeight="1" thickBot="1" x14ac:dyDescent="0.35">
      <c r="A37" s="170"/>
      <c r="B37" s="173"/>
      <c r="C37" s="136" t="s">
        <v>74</v>
      </c>
      <c r="D37" s="137" t="s">
        <v>75</v>
      </c>
      <c r="E37" s="137" t="s">
        <v>119</v>
      </c>
      <c r="F37" s="73"/>
      <c r="G37" s="138" t="s">
        <v>106</v>
      </c>
      <c r="H37" s="138" t="s">
        <v>106</v>
      </c>
      <c r="I37" s="139" t="s">
        <v>106</v>
      </c>
      <c r="J37" s="136" t="s">
        <v>141</v>
      </c>
      <c r="K37" s="140" t="s">
        <v>83</v>
      </c>
      <c r="L37" s="141" t="s">
        <v>84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9"/>
    </row>
    <row r="38" spans="1:3066" x14ac:dyDescent="0.3">
      <c r="G38" s="31"/>
      <c r="H38" s="32"/>
      <c r="I38" s="31"/>
      <c r="J38" s="33"/>
    </row>
    <row r="39" spans="1:3066" x14ac:dyDescent="0.3">
      <c r="A39" s="198"/>
      <c r="B39" s="199"/>
      <c r="C39" s="199"/>
      <c r="D39" s="199"/>
      <c r="E39" s="199"/>
      <c r="F39" s="199"/>
      <c r="G39" s="199"/>
      <c r="H39" s="199"/>
      <c r="I39" s="199"/>
      <c r="J39" s="33"/>
    </row>
    <row r="40" spans="1:3066" x14ac:dyDescent="0.3">
      <c r="A40" s="199"/>
      <c r="B40" s="199"/>
      <c r="C40" s="199"/>
      <c r="D40" s="199"/>
      <c r="E40" s="199"/>
      <c r="F40" s="199"/>
      <c r="G40" s="199"/>
      <c r="H40" s="199"/>
      <c r="I40" s="199"/>
      <c r="J40" s="33"/>
    </row>
    <row r="41" spans="1:3066" x14ac:dyDescent="0.3">
      <c r="A41" s="199"/>
      <c r="B41" s="199"/>
      <c r="C41" s="199"/>
      <c r="D41" s="199"/>
      <c r="E41" s="199"/>
      <c r="F41" s="199"/>
      <c r="G41" s="199"/>
      <c r="H41" s="199"/>
      <c r="I41" s="199"/>
      <c r="J41" s="33"/>
    </row>
    <row r="42" spans="1:3066" x14ac:dyDescent="0.3">
      <c r="G42" s="31"/>
      <c r="H42" s="32"/>
      <c r="I42" s="31"/>
      <c r="J42" s="33"/>
    </row>
    <row r="43" spans="1:3066" x14ac:dyDescent="0.3">
      <c r="G43" s="31"/>
      <c r="H43" s="32"/>
      <c r="I43" s="31"/>
      <c r="J43" s="33"/>
    </row>
    <row r="44" spans="1:3066" x14ac:dyDescent="0.3">
      <c r="G44" s="31"/>
      <c r="H44" s="32"/>
      <c r="I44" s="31"/>
      <c r="J44" s="33"/>
    </row>
    <row r="45" spans="1:3066" x14ac:dyDescent="0.3">
      <c r="G45" s="31"/>
      <c r="H45" s="32"/>
      <c r="I45" s="31"/>
      <c r="J45" s="33"/>
    </row>
    <row r="46" spans="1:3066" x14ac:dyDescent="0.3">
      <c r="G46" s="31"/>
      <c r="H46" s="32"/>
      <c r="I46" s="31"/>
    </row>
    <row r="47" spans="1:3066" x14ac:dyDescent="0.3">
      <c r="G47" s="31"/>
      <c r="H47" s="32"/>
      <c r="I47" s="31"/>
    </row>
    <row r="48" spans="1:3066" x14ac:dyDescent="0.3">
      <c r="G48" s="31"/>
      <c r="H48" s="32"/>
      <c r="I48" s="31"/>
    </row>
    <row r="49" spans="7:9" x14ac:dyDescent="0.3">
      <c r="G49" s="31"/>
      <c r="H49" s="32"/>
      <c r="I49" s="31"/>
    </row>
  </sheetData>
  <mergeCells count="64">
    <mergeCell ref="B12:B16"/>
    <mergeCell ref="K12:K16"/>
    <mergeCell ref="J14:J16"/>
    <mergeCell ref="D23:D28"/>
    <mergeCell ref="C23:C28"/>
    <mergeCell ref="B23:B28"/>
    <mergeCell ref="K19:K21"/>
    <mergeCell ref="J23:J28"/>
    <mergeCell ref="I23:I24"/>
    <mergeCell ref="H23:H24"/>
    <mergeCell ref="G23:G24"/>
    <mergeCell ref="L12:L16"/>
    <mergeCell ref="A39:I41"/>
    <mergeCell ref="D19:D21"/>
    <mergeCell ref="E19:E21"/>
    <mergeCell ref="C19:C21"/>
    <mergeCell ref="E14:E16"/>
    <mergeCell ref="D14:D16"/>
    <mergeCell ref="C14:C16"/>
    <mergeCell ref="L23:L28"/>
    <mergeCell ref="J19:J21"/>
    <mergeCell ref="K23:K28"/>
    <mergeCell ref="K35:K36"/>
    <mergeCell ref="L35:L36"/>
    <mergeCell ref="L29:L34"/>
    <mergeCell ref="K29:K34"/>
    <mergeCell ref="A12:A16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E7:E11"/>
    <mergeCell ref="C7:C11"/>
    <mergeCell ref="D7:D11"/>
    <mergeCell ref="C29:C34"/>
    <mergeCell ref="D29:D34"/>
    <mergeCell ref="E29:E34"/>
    <mergeCell ref="E23:E28"/>
    <mergeCell ref="L19:L21"/>
    <mergeCell ref="J29:J34"/>
    <mergeCell ref="A29:A37"/>
    <mergeCell ref="B29:B37"/>
    <mergeCell ref="C35:C36"/>
    <mergeCell ref="D35:D36"/>
    <mergeCell ref="E35:E36"/>
    <mergeCell ref="F35:F36"/>
    <mergeCell ref="G35:G36"/>
    <mergeCell ref="H35:H36"/>
    <mergeCell ref="I35:I36"/>
    <mergeCell ref="J35:J36"/>
    <mergeCell ref="A17:A22"/>
    <mergeCell ref="B17:B22"/>
    <mergeCell ref="F23:F24"/>
    <mergeCell ref="A23:A28"/>
  </mergeCells>
  <pageMargins left="0.11811023622047245" right="0.11811023622047245" top="0" bottom="0" header="0.19685039370078741" footer="0.19685039370078741"/>
  <pageSetup paperSize="9" scale="40" fitToHeight="0" orientation="landscape" r:id="rId1"/>
  <rowBreaks count="2" manualBreakCount="2">
    <brk id="17" max="11" man="1"/>
    <brk id="2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34"/>
  <sheetViews>
    <sheetView tabSelected="1" view="pageBreakPreview" topLeftCell="A7" zoomScale="70" zoomScaleNormal="70" zoomScaleSheetLayoutView="70" zoomScalePageLayoutView="64" workbookViewId="0">
      <selection activeCell="J9" sqref="J9:J11"/>
    </sheetView>
  </sheetViews>
  <sheetFormatPr defaultColWidth="9.140625" defaultRowHeight="15.75" x14ac:dyDescent="0.25"/>
  <cols>
    <col min="1" max="1" width="8" style="17" customWidth="1"/>
    <col min="2" max="2" width="23.5703125" style="20" customWidth="1"/>
    <col min="3" max="3" width="37.140625" style="17" customWidth="1"/>
    <col min="4" max="4" width="18.7109375" style="17" customWidth="1"/>
    <col min="5" max="5" width="20.5703125" style="17" customWidth="1"/>
    <col min="6" max="6" width="27.140625" style="17" customWidth="1"/>
    <col min="7" max="7" width="24.28515625" style="104" customWidth="1"/>
    <col min="8" max="8" width="20.5703125" style="17" customWidth="1"/>
    <col min="9" max="9" width="20.7109375" style="17" customWidth="1"/>
    <col min="10" max="10" width="59.85546875" style="17" customWidth="1"/>
    <col min="11" max="11" width="33" style="17" customWidth="1"/>
    <col min="12" max="12" width="38" style="17" customWidth="1"/>
    <col min="13" max="16384" width="9.140625" style="8"/>
  </cols>
  <sheetData>
    <row r="1" spans="1:12" ht="44.25" customHeight="1" x14ac:dyDescent="0.25">
      <c r="A1" s="248" t="s">
        <v>113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36" customHeight="1" x14ac:dyDescent="0.25">
      <c r="A2" s="248" t="s">
        <v>0</v>
      </c>
      <c r="B2" s="248" t="s">
        <v>1</v>
      </c>
      <c r="C2" s="248" t="s">
        <v>2</v>
      </c>
      <c r="D2" s="248"/>
      <c r="E2" s="248"/>
      <c r="F2" s="248" t="s">
        <v>3</v>
      </c>
      <c r="G2" s="248" t="s">
        <v>4</v>
      </c>
      <c r="H2" s="248"/>
      <c r="I2" s="248"/>
      <c r="J2" s="248" t="s">
        <v>5</v>
      </c>
      <c r="K2" s="248" t="s">
        <v>6</v>
      </c>
      <c r="L2" s="250" t="s">
        <v>7</v>
      </c>
    </row>
    <row r="3" spans="1:12" ht="91.5" customHeight="1" x14ac:dyDescent="0.25">
      <c r="A3" s="248"/>
      <c r="B3" s="248"/>
      <c r="C3" s="62" t="s">
        <v>8</v>
      </c>
      <c r="D3" s="62" t="s">
        <v>61</v>
      </c>
      <c r="E3" s="62" t="s">
        <v>117</v>
      </c>
      <c r="F3" s="248"/>
      <c r="G3" s="35" t="s">
        <v>62</v>
      </c>
      <c r="H3" s="35" t="s">
        <v>116</v>
      </c>
      <c r="I3" s="35" t="s">
        <v>9</v>
      </c>
      <c r="J3" s="248"/>
      <c r="K3" s="248"/>
      <c r="L3" s="250"/>
    </row>
    <row r="4" spans="1:12" ht="20.25" x14ac:dyDescent="0.25">
      <c r="A4" s="47">
        <v>1</v>
      </c>
      <c r="B4" s="47">
        <v>2</v>
      </c>
      <c r="C4" s="62">
        <v>3</v>
      </c>
      <c r="D4" s="62">
        <v>4</v>
      </c>
      <c r="E4" s="62">
        <v>5</v>
      </c>
      <c r="F4" s="62">
        <v>6</v>
      </c>
      <c r="G4" s="35">
        <v>7</v>
      </c>
      <c r="H4" s="62">
        <v>8</v>
      </c>
      <c r="I4" s="62">
        <v>9</v>
      </c>
      <c r="J4" s="62">
        <v>10</v>
      </c>
      <c r="K4" s="62">
        <v>11</v>
      </c>
      <c r="L4" s="75">
        <v>12</v>
      </c>
    </row>
    <row r="5" spans="1:12" ht="27.75" customHeight="1" x14ac:dyDescent="0.25">
      <c r="A5" s="248" t="s">
        <v>17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2" ht="29.25" customHeight="1" x14ac:dyDescent="0.25">
      <c r="A6" s="171">
        <v>1</v>
      </c>
      <c r="B6" s="171" t="s">
        <v>93</v>
      </c>
      <c r="C6" s="157" t="s">
        <v>30</v>
      </c>
      <c r="D6" s="251">
        <v>25</v>
      </c>
      <c r="E6" s="254">
        <v>47</v>
      </c>
      <c r="F6" s="76" t="s">
        <v>11</v>
      </c>
      <c r="G6" s="77">
        <f>SUM(G7:G10)</f>
        <v>8051.9994099999994</v>
      </c>
      <c r="H6" s="77">
        <f>H7+H8+H9</f>
        <v>8051.9114500000005</v>
      </c>
      <c r="I6" s="77">
        <f>H6/G6*100</f>
        <v>99.998907600516091</v>
      </c>
      <c r="J6" s="258" t="s">
        <v>137</v>
      </c>
      <c r="K6" s="226" t="s">
        <v>43</v>
      </c>
      <c r="L6" s="226" t="s">
        <v>56</v>
      </c>
    </row>
    <row r="7" spans="1:12" ht="48.75" customHeight="1" x14ac:dyDescent="0.25">
      <c r="A7" s="172"/>
      <c r="B7" s="172"/>
      <c r="C7" s="157"/>
      <c r="D7" s="252"/>
      <c r="E7" s="254"/>
      <c r="F7" s="78" t="s">
        <v>12</v>
      </c>
      <c r="G7" s="79">
        <v>2512.1999999999998</v>
      </c>
      <c r="H7" s="79">
        <v>2512.1963799999999</v>
      </c>
      <c r="I7" s="79">
        <f t="shared" ref="I7:I8" si="0">H7/G7*100</f>
        <v>99.999855903192426</v>
      </c>
      <c r="J7" s="259"/>
      <c r="K7" s="227"/>
      <c r="L7" s="227"/>
    </row>
    <row r="8" spans="1:12" ht="195.75" customHeight="1" x14ac:dyDescent="0.25">
      <c r="A8" s="172"/>
      <c r="B8" s="172"/>
      <c r="C8" s="157"/>
      <c r="D8" s="253"/>
      <c r="E8" s="254"/>
      <c r="F8" s="78" t="s">
        <v>13</v>
      </c>
      <c r="G8" s="79">
        <v>3929.3384099999998</v>
      </c>
      <c r="H8" s="79">
        <v>3929.33277</v>
      </c>
      <c r="I8" s="79">
        <f t="shared" si="0"/>
        <v>99.999856464386326</v>
      </c>
      <c r="J8" s="260"/>
      <c r="K8" s="227"/>
      <c r="L8" s="227"/>
    </row>
    <row r="9" spans="1:12" ht="239.25" customHeight="1" x14ac:dyDescent="0.25">
      <c r="A9" s="172"/>
      <c r="B9" s="172"/>
      <c r="C9" s="255" t="s">
        <v>18</v>
      </c>
      <c r="D9" s="203">
        <v>1</v>
      </c>
      <c r="E9" s="239">
        <v>1</v>
      </c>
      <c r="F9" s="220" t="s">
        <v>14</v>
      </c>
      <c r="G9" s="221">
        <v>1610.461</v>
      </c>
      <c r="H9" s="223">
        <v>1610.3823</v>
      </c>
      <c r="I9" s="223">
        <f>H9/G9*100</f>
        <v>99.995113200505941</v>
      </c>
      <c r="J9" s="255" t="s">
        <v>145</v>
      </c>
      <c r="K9" s="227"/>
      <c r="L9" s="227"/>
    </row>
    <row r="10" spans="1:12" ht="143.25" customHeight="1" x14ac:dyDescent="0.25">
      <c r="A10" s="172"/>
      <c r="B10" s="172"/>
      <c r="C10" s="256"/>
      <c r="D10" s="240"/>
      <c r="E10" s="240"/>
      <c r="F10" s="175"/>
      <c r="G10" s="222"/>
      <c r="H10" s="224"/>
      <c r="I10" s="225"/>
      <c r="J10" s="202"/>
      <c r="K10" s="227"/>
      <c r="L10" s="227"/>
    </row>
    <row r="11" spans="1:12" ht="108" customHeight="1" x14ac:dyDescent="0.25">
      <c r="A11" s="172"/>
      <c r="B11" s="172"/>
      <c r="C11" s="257"/>
      <c r="D11" s="241"/>
      <c r="E11" s="241"/>
      <c r="F11" s="78" t="s">
        <v>15</v>
      </c>
      <c r="G11" s="80" t="s">
        <v>106</v>
      </c>
      <c r="H11" s="80" t="s">
        <v>106</v>
      </c>
      <c r="I11" s="80" t="s">
        <v>106</v>
      </c>
      <c r="J11" s="175"/>
      <c r="K11" s="227"/>
      <c r="L11" s="227"/>
    </row>
    <row r="12" spans="1:12" ht="63.75" customHeight="1" x14ac:dyDescent="0.25">
      <c r="A12" s="172"/>
      <c r="B12" s="172"/>
      <c r="C12" s="165" t="s">
        <v>66</v>
      </c>
      <c r="D12" s="176">
        <v>90</v>
      </c>
      <c r="E12" s="176">
        <v>100</v>
      </c>
      <c r="F12" s="76" t="s">
        <v>11</v>
      </c>
      <c r="G12" s="81" t="s">
        <v>106</v>
      </c>
      <c r="H12" s="81" t="s">
        <v>106</v>
      </c>
      <c r="I12" s="82" t="s">
        <v>106</v>
      </c>
      <c r="J12" s="242" t="s">
        <v>138</v>
      </c>
      <c r="K12" s="232"/>
      <c r="L12" s="232"/>
    </row>
    <row r="13" spans="1:12" ht="63.75" customHeight="1" x14ac:dyDescent="0.25">
      <c r="A13" s="172"/>
      <c r="B13" s="172"/>
      <c r="C13" s="228"/>
      <c r="D13" s="230"/>
      <c r="E13" s="230"/>
      <c r="F13" s="78" t="s">
        <v>14</v>
      </c>
      <c r="G13" s="83" t="s">
        <v>106</v>
      </c>
      <c r="H13" s="83" t="s">
        <v>106</v>
      </c>
      <c r="I13" s="84" t="s">
        <v>106</v>
      </c>
      <c r="J13" s="243"/>
      <c r="K13" s="232"/>
      <c r="L13" s="232"/>
    </row>
    <row r="14" spans="1:12" ht="147.75" customHeight="1" x14ac:dyDescent="0.25">
      <c r="A14" s="214"/>
      <c r="B14" s="214"/>
      <c r="C14" s="229"/>
      <c r="D14" s="231"/>
      <c r="E14" s="231"/>
      <c r="F14" s="78" t="s">
        <v>15</v>
      </c>
      <c r="G14" s="83" t="s">
        <v>106</v>
      </c>
      <c r="H14" s="83" t="s">
        <v>106</v>
      </c>
      <c r="I14" s="84" t="s">
        <v>106</v>
      </c>
      <c r="J14" s="244"/>
      <c r="K14" s="204"/>
      <c r="L14" s="204"/>
    </row>
    <row r="15" spans="1:12" ht="52.5" customHeight="1" x14ac:dyDescent="0.25">
      <c r="A15" s="171">
        <v>2</v>
      </c>
      <c r="B15" s="171" t="s">
        <v>94</v>
      </c>
      <c r="C15" s="233" t="s">
        <v>29</v>
      </c>
      <c r="D15" s="217">
        <v>5.0000000000000001E-3</v>
      </c>
      <c r="E15" s="203">
        <v>2.8E-3</v>
      </c>
      <c r="F15" s="70" t="s">
        <v>11</v>
      </c>
      <c r="G15" s="66">
        <f>SUM(G16:G18)</f>
        <v>16162.13</v>
      </c>
      <c r="H15" s="66">
        <f>SUM(H16:H20)</f>
        <v>14167.02</v>
      </c>
      <c r="I15" s="85">
        <f>H15/G15*100</f>
        <v>87.655649348198537</v>
      </c>
      <c r="J15" s="236" t="s">
        <v>127</v>
      </c>
      <c r="K15" s="208" t="s">
        <v>50</v>
      </c>
      <c r="L15" s="208" t="s">
        <v>28</v>
      </c>
    </row>
    <row r="16" spans="1:12" ht="49.5" customHeight="1" x14ac:dyDescent="0.25">
      <c r="A16" s="172"/>
      <c r="B16" s="172"/>
      <c r="C16" s="234"/>
      <c r="D16" s="218"/>
      <c r="E16" s="206"/>
      <c r="F16" s="7" t="s">
        <v>12</v>
      </c>
      <c r="G16" s="55" t="s">
        <v>106</v>
      </c>
      <c r="H16" s="55" t="s">
        <v>106</v>
      </c>
      <c r="I16" s="86" t="s">
        <v>106</v>
      </c>
      <c r="J16" s="237"/>
      <c r="K16" s="209"/>
      <c r="L16" s="209"/>
    </row>
    <row r="17" spans="1:12" ht="79.5" customHeight="1" x14ac:dyDescent="0.25">
      <c r="A17" s="172"/>
      <c r="B17" s="172"/>
      <c r="C17" s="234"/>
      <c r="D17" s="218"/>
      <c r="E17" s="206"/>
      <c r="F17" s="7" t="s">
        <v>13</v>
      </c>
      <c r="G17" s="69">
        <v>14384.3</v>
      </c>
      <c r="H17" s="69">
        <v>12608.65</v>
      </c>
      <c r="I17" s="68">
        <f>H17/G17*100</f>
        <v>87.65563843913155</v>
      </c>
      <c r="J17" s="237"/>
      <c r="K17" s="209"/>
      <c r="L17" s="209"/>
    </row>
    <row r="18" spans="1:12" ht="46.5" customHeight="1" x14ac:dyDescent="0.25">
      <c r="A18" s="172"/>
      <c r="B18" s="172"/>
      <c r="C18" s="234"/>
      <c r="D18" s="218"/>
      <c r="E18" s="206"/>
      <c r="F18" s="215" t="s">
        <v>14</v>
      </c>
      <c r="G18" s="87">
        <v>1777.83</v>
      </c>
      <c r="H18" s="87">
        <v>1558.37</v>
      </c>
      <c r="I18" s="68">
        <f>H18/G18*100</f>
        <v>87.655737612707625</v>
      </c>
      <c r="J18" s="237"/>
      <c r="K18" s="209"/>
      <c r="L18" s="209"/>
    </row>
    <row r="19" spans="1:12" ht="74.25" hidden="1" customHeight="1" x14ac:dyDescent="0.25">
      <c r="A19" s="172"/>
      <c r="B19" s="172"/>
      <c r="C19" s="234"/>
      <c r="D19" s="218"/>
      <c r="E19" s="206"/>
      <c r="F19" s="216"/>
      <c r="G19" s="88"/>
      <c r="H19" s="88"/>
      <c r="I19" s="88"/>
      <c r="J19" s="237"/>
      <c r="K19" s="209"/>
      <c r="L19" s="209"/>
    </row>
    <row r="20" spans="1:12" ht="87.75" customHeight="1" x14ac:dyDescent="0.25">
      <c r="A20" s="172"/>
      <c r="B20" s="172"/>
      <c r="C20" s="234"/>
      <c r="D20" s="218"/>
      <c r="E20" s="206"/>
      <c r="F20" s="89" t="s">
        <v>15</v>
      </c>
      <c r="G20" s="90" t="s">
        <v>106</v>
      </c>
      <c r="H20" s="90" t="s">
        <v>106</v>
      </c>
      <c r="I20" s="91" t="s">
        <v>25</v>
      </c>
      <c r="J20" s="237"/>
      <c r="K20" s="209"/>
      <c r="L20" s="209"/>
    </row>
    <row r="21" spans="1:12" ht="195" hidden="1" customHeight="1" x14ac:dyDescent="0.25">
      <c r="A21" s="172"/>
      <c r="B21" s="172"/>
      <c r="C21" s="234"/>
      <c r="D21" s="218"/>
      <c r="E21" s="206"/>
      <c r="F21" s="92"/>
      <c r="G21" s="93"/>
      <c r="H21" s="93"/>
      <c r="I21" s="94"/>
      <c r="J21" s="237"/>
      <c r="K21" s="209"/>
      <c r="L21" s="209"/>
    </row>
    <row r="22" spans="1:12" ht="354" hidden="1" customHeight="1" x14ac:dyDescent="0.25">
      <c r="A22" s="214"/>
      <c r="B22" s="214"/>
      <c r="C22" s="235"/>
      <c r="D22" s="219"/>
      <c r="E22" s="207"/>
      <c r="F22" s="61"/>
      <c r="G22" s="88"/>
      <c r="H22" s="88"/>
      <c r="I22" s="95"/>
      <c r="J22" s="238"/>
      <c r="K22" s="210"/>
      <c r="L22" s="210"/>
    </row>
    <row r="23" spans="1:12" ht="36.75" customHeight="1" x14ac:dyDescent="0.25">
      <c r="A23" s="150">
        <v>3</v>
      </c>
      <c r="B23" s="171" t="s">
        <v>95</v>
      </c>
      <c r="C23" s="152" t="s">
        <v>46</v>
      </c>
      <c r="D23" s="246">
        <v>2.3300000000000001E-2</v>
      </c>
      <c r="E23" s="246">
        <v>1.9599999999999999E-2</v>
      </c>
      <c r="F23" s="70" t="s">
        <v>11</v>
      </c>
      <c r="G23" s="55" t="s">
        <v>106</v>
      </c>
      <c r="H23" s="55" t="s">
        <v>106</v>
      </c>
      <c r="I23" s="55" t="s">
        <v>106</v>
      </c>
      <c r="J23" s="247" t="s">
        <v>128</v>
      </c>
      <c r="K23" s="151" t="s">
        <v>43</v>
      </c>
      <c r="L23" s="151" t="s">
        <v>102</v>
      </c>
    </row>
    <row r="24" spans="1:12" ht="44.25" customHeight="1" x14ac:dyDescent="0.25">
      <c r="A24" s="150"/>
      <c r="B24" s="172"/>
      <c r="C24" s="152"/>
      <c r="D24" s="246"/>
      <c r="E24" s="246"/>
      <c r="F24" s="7" t="s">
        <v>12</v>
      </c>
      <c r="G24" s="55" t="s">
        <v>106</v>
      </c>
      <c r="H24" s="55" t="s">
        <v>106</v>
      </c>
      <c r="I24" s="55" t="s">
        <v>106</v>
      </c>
      <c r="J24" s="247"/>
      <c r="K24" s="151"/>
      <c r="L24" s="151"/>
    </row>
    <row r="25" spans="1:12" ht="68.25" customHeight="1" x14ac:dyDescent="0.25">
      <c r="A25" s="150"/>
      <c r="B25" s="172"/>
      <c r="C25" s="152"/>
      <c r="D25" s="246"/>
      <c r="E25" s="246"/>
      <c r="F25" s="7" t="s">
        <v>13</v>
      </c>
      <c r="G25" s="55" t="s">
        <v>106</v>
      </c>
      <c r="H25" s="55" t="s">
        <v>106</v>
      </c>
      <c r="I25" s="55" t="s">
        <v>106</v>
      </c>
      <c r="J25" s="247"/>
      <c r="K25" s="151"/>
      <c r="L25" s="151"/>
    </row>
    <row r="26" spans="1:12" ht="37.5" customHeight="1" x14ac:dyDescent="0.25">
      <c r="A26" s="150"/>
      <c r="B26" s="172"/>
      <c r="C26" s="152"/>
      <c r="D26" s="246"/>
      <c r="E26" s="246"/>
      <c r="F26" s="7" t="s">
        <v>14</v>
      </c>
      <c r="G26" s="55" t="s">
        <v>106</v>
      </c>
      <c r="H26" s="55" t="s">
        <v>106</v>
      </c>
      <c r="I26" s="55" t="s">
        <v>106</v>
      </c>
      <c r="J26" s="247"/>
      <c r="K26" s="151"/>
      <c r="L26" s="151"/>
    </row>
    <row r="27" spans="1:12" ht="27.75" customHeight="1" x14ac:dyDescent="0.25">
      <c r="A27" s="150"/>
      <c r="B27" s="214"/>
      <c r="C27" s="152"/>
      <c r="D27" s="246"/>
      <c r="E27" s="246"/>
      <c r="F27" s="7" t="s">
        <v>15</v>
      </c>
      <c r="G27" s="55" t="s">
        <v>106</v>
      </c>
      <c r="H27" s="55" t="s">
        <v>106</v>
      </c>
      <c r="I27" s="55" t="s">
        <v>106</v>
      </c>
      <c r="J27" s="247"/>
      <c r="K27" s="151"/>
      <c r="L27" s="151"/>
    </row>
    <row r="28" spans="1:12" ht="250.5" customHeight="1" x14ac:dyDescent="0.25">
      <c r="A28" s="150">
        <v>4</v>
      </c>
      <c r="B28" s="171" t="s">
        <v>96</v>
      </c>
      <c r="C28" s="96" t="s">
        <v>53</v>
      </c>
      <c r="D28" s="97">
        <v>1.5720000000000001</v>
      </c>
      <c r="E28" s="97">
        <v>0</v>
      </c>
      <c r="F28" s="70" t="s">
        <v>11</v>
      </c>
      <c r="G28" s="98">
        <v>734453.23</v>
      </c>
      <c r="H28" s="98">
        <f>SUM(H29:H32)</f>
        <v>115354.986</v>
      </c>
      <c r="I28" s="71">
        <f>H28/G28*100</f>
        <v>15.706239864994537</v>
      </c>
      <c r="J28" s="236" t="s">
        <v>129</v>
      </c>
      <c r="K28" s="151" t="s">
        <v>43</v>
      </c>
      <c r="L28" s="245" t="s">
        <v>55</v>
      </c>
    </row>
    <row r="29" spans="1:12" ht="203.25" customHeight="1" x14ac:dyDescent="0.25">
      <c r="A29" s="150"/>
      <c r="B29" s="172"/>
      <c r="C29" s="233" t="s">
        <v>64</v>
      </c>
      <c r="D29" s="217">
        <v>1.7010000000000001</v>
      </c>
      <c r="E29" s="217">
        <v>0</v>
      </c>
      <c r="F29" s="7" t="s">
        <v>12</v>
      </c>
      <c r="G29" s="59" t="s">
        <v>106</v>
      </c>
      <c r="H29" s="59" t="s">
        <v>106</v>
      </c>
      <c r="I29" s="59" t="s">
        <v>106</v>
      </c>
      <c r="J29" s="237"/>
      <c r="K29" s="151"/>
      <c r="L29" s="245"/>
    </row>
    <row r="30" spans="1:12" ht="239.25" hidden="1" customHeight="1" x14ac:dyDescent="0.25">
      <c r="A30" s="150"/>
      <c r="B30" s="172"/>
      <c r="C30" s="234"/>
      <c r="D30" s="218"/>
      <c r="E30" s="218"/>
      <c r="F30" s="7"/>
      <c r="G30" s="59"/>
      <c r="H30" s="59"/>
      <c r="I30" s="59"/>
      <c r="J30" s="237"/>
      <c r="K30" s="151"/>
      <c r="L30" s="245"/>
    </row>
    <row r="31" spans="1:12" ht="214.5" customHeight="1" x14ac:dyDescent="0.25">
      <c r="A31" s="150"/>
      <c r="B31" s="172"/>
      <c r="C31" s="234"/>
      <c r="D31" s="218"/>
      <c r="E31" s="218"/>
      <c r="F31" s="7" t="s">
        <v>13</v>
      </c>
      <c r="G31" s="99">
        <v>585391</v>
      </c>
      <c r="H31" s="99">
        <v>92068.706000000006</v>
      </c>
      <c r="I31" s="100">
        <f>H31/G31*100</f>
        <v>15.727728304671579</v>
      </c>
      <c r="J31" s="237"/>
      <c r="K31" s="151"/>
      <c r="L31" s="245"/>
    </row>
    <row r="32" spans="1:12" ht="147.75" customHeight="1" x14ac:dyDescent="0.25">
      <c r="A32" s="150"/>
      <c r="B32" s="172"/>
      <c r="C32" s="234"/>
      <c r="D32" s="218"/>
      <c r="E32" s="218"/>
      <c r="F32" s="7" t="s">
        <v>103</v>
      </c>
      <c r="G32" s="99">
        <v>149062.23000000001</v>
      </c>
      <c r="H32" s="99">
        <v>23286.28</v>
      </c>
      <c r="I32" s="100">
        <f>H32/G32*100</f>
        <v>15.621851356980235</v>
      </c>
      <c r="J32" s="237"/>
      <c r="K32" s="151"/>
      <c r="L32" s="245"/>
    </row>
    <row r="33" spans="1:12" ht="228.75" customHeight="1" x14ac:dyDescent="0.25">
      <c r="A33" s="261"/>
      <c r="B33" s="262"/>
      <c r="C33" s="7" t="s">
        <v>65</v>
      </c>
      <c r="D33" s="1">
        <v>1</v>
      </c>
      <c r="E33" s="1">
        <v>0</v>
      </c>
      <c r="F33" s="101"/>
      <c r="G33" s="102" t="s">
        <v>106</v>
      </c>
      <c r="H33" s="102" t="s">
        <v>106</v>
      </c>
      <c r="I33" s="102" t="s">
        <v>106</v>
      </c>
      <c r="J33" s="103"/>
      <c r="K33" s="101"/>
      <c r="L33" s="47"/>
    </row>
    <row r="34" spans="1:12" x14ac:dyDescent="0.25">
      <c r="G34" s="56">
        <f>G6+G15+G28</f>
        <v>758667.35941000003</v>
      </c>
      <c r="H34" s="56">
        <f>H6+H15+H28</f>
        <v>137573.91745000001</v>
      </c>
    </row>
  </sheetData>
  <mergeCells count="59">
    <mergeCell ref="C29:C32"/>
    <mergeCell ref="D29:D32"/>
    <mergeCell ref="A23:A27"/>
    <mergeCell ref="B23:B27"/>
    <mergeCell ref="C23:C27"/>
    <mergeCell ref="D23:D27"/>
    <mergeCell ref="A28:A33"/>
    <mergeCell ref="B28:B33"/>
    <mergeCell ref="A5:L5"/>
    <mergeCell ref="C6:C8"/>
    <mergeCell ref="D6:D8"/>
    <mergeCell ref="E6:E8"/>
    <mergeCell ref="C9:C11"/>
    <mergeCell ref="D9:D11"/>
    <mergeCell ref="B6:B11"/>
    <mergeCell ref="A6:A11"/>
    <mergeCell ref="J6:J8"/>
    <mergeCell ref="J9:J11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L28:L32"/>
    <mergeCell ref="E29:E32"/>
    <mergeCell ref="K23:K27"/>
    <mergeCell ref="L23:L27"/>
    <mergeCell ref="K28:K32"/>
    <mergeCell ref="E23:E27"/>
    <mergeCell ref="J28:J32"/>
    <mergeCell ref="J23:J27"/>
    <mergeCell ref="J15:J22"/>
    <mergeCell ref="E9:E11"/>
    <mergeCell ref="K6:K11"/>
    <mergeCell ref="K12:K14"/>
    <mergeCell ref="E12:E14"/>
    <mergeCell ref="J12:J14"/>
    <mergeCell ref="K15:K22"/>
    <mergeCell ref="E15:E22"/>
    <mergeCell ref="A12:A14"/>
    <mergeCell ref="L15:L22"/>
    <mergeCell ref="F18:F19"/>
    <mergeCell ref="D15:D22"/>
    <mergeCell ref="F9:F10"/>
    <mergeCell ref="G9:G10"/>
    <mergeCell ref="H9:H10"/>
    <mergeCell ref="I9:I10"/>
    <mergeCell ref="L6:L11"/>
    <mergeCell ref="C12:C14"/>
    <mergeCell ref="D12:D14"/>
    <mergeCell ref="B12:B14"/>
    <mergeCell ref="L12:L14"/>
    <mergeCell ref="B15:B22"/>
    <mergeCell ref="A15:A22"/>
    <mergeCell ref="C15:C22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1" max="16383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1"/>
  <sheetViews>
    <sheetView showWhiteSpace="0" view="pageBreakPreview" zoomScale="70" zoomScaleNormal="100" zoomScaleSheetLayoutView="70" zoomScalePageLayoutView="64" workbookViewId="0">
      <selection activeCell="D9" sqref="D9:D10"/>
    </sheetView>
  </sheetViews>
  <sheetFormatPr defaultRowHeight="15" x14ac:dyDescent="0.25"/>
  <cols>
    <col min="1" max="1" width="7.85546875" style="34" customWidth="1"/>
    <col min="2" max="2" width="20.85546875" style="34" customWidth="1"/>
    <col min="3" max="3" width="29.28515625" style="34" customWidth="1"/>
    <col min="4" max="4" width="14.85546875" style="34" customWidth="1"/>
    <col min="5" max="5" width="19.7109375" style="34" customWidth="1"/>
    <col min="6" max="6" width="26" style="34" customWidth="1"/>
    <col min="7" max="7" width="20.5703125" style="34" customWidth="1"/>
    <col min="8" max="8" width="17.42578125" style="34" customWidth="1"/>
    <col min="9" max="9" width="20" style="34" customWidth="1"/>
    <col min="10" max="10" width="52.28515625" style="34" customWidth="1"/>
    <col min="11" max="11" width="35" style="34" customWidth="1"/>
    <col min="12" max="12" width="38.7109375" style="34" customWidth="1"/>
    <col min="13" max="16384" width="9.140625" style="34"/>
  </cols>
  <sheetData>
    <row r="1" spans="1:12" ht="44.25" customHeight="1" x14ac:dyDescent="0.25">
      <c r="A1" s="263" t="s">
        <v>113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ht="47.25" customHeight="1" x14ac:dyDescent="0.25">
      <c r="A2" s="265" t="s">
        <v>0</v>
      </c>
      <c r="B2" s="248" t="s">
        <v>1</v>
      </c>
      <c r="C2" s="248" t="s">
        <v>2</v>
      </c>
      <c r="D2" s="248"/>
      <c r="E2" s="248"/>
      <c r="F2" s="248" t="s">
        <v>3</v>
      </c>
      <c r="G2" s="248" t="s">
        <v>4</v>
      </c>
      <c r="H2" s="248"/>
      <c r="I2" s="248"/>
      <c r="J2" s="248" t="s">
        <v>5</v>
      </c>
      <c r="K2" s="248" t="s">
        <v>6</v>
      </c>
      <c r="L2" s="266" t="s">
        <v>7</v>
      </c>
    </row>
    <row r="3" spans="1:12" ht="90.75" customHeight="1" x14ac:dyDescent="0.25">
      <c r="A3" s="265"/>
      <c r="B3" s="248"/>
      <c r="C3" s="35" t="s">
        <v>8</v>
      </c>
      <c r="D3" s="35" t="s">
        <v>61</v>
      </c>
      <c r="E3" s="35" t="s">
        <v>114</v>
      </c>
      <c r="F3" s="248"/>
      <c r="G3" s="35" t="s">
        <v>62</v>
      </c>
      <c r="H3" s="35" t="s">
        <v>116</v>
      </c>
      <c r="I3" s="35" t="s">
        <v>9</v>
      </c>
      <c r="J3" s="248"/>
      <c r="K3" s="248"/>
      <c r="L3" s="266"/>
    </row>
    <row r="4" spans="1:12" ht="20.25" x14ac:dyDescent="0.25">
      <c r="A4" s="63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4">
        <v>12</v>
      </c>
    </row>
    <row r="5" spans="1:12" ht="27" customHeight="1" x14ac:dyDescent="0.25">
      <c r="A5" s="265" t="s">
        <v>10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66"/>
    </row>
    <row r="6" spans="1:12" ht="90.75" customHeight="1" x14ac:dyDescent="0.25">
      <c r="A6" s="183">
        <v>1</v>
      </c>
      <c r="B6" s="150" t="s">
        <v>97</v>
      </c>
      <c r="C6" s="152" t="s">
        <v>76</v>
      </c>
      <c r="D6" s="268">
        <v>7</v>
      </c>
      <c r="E6" s="269">
        <v>9</v>
      </c>
      <c r="F6" s="2" t="s">
        <v>11</v>
      </c>
      <c r="G6" s="58" t="s">
        <v>106</v>
      </c>
      <c r="H6" s="57" t="s">
        <v>106</v>
      </c>
      <c r="I6" s="57" t="s">
        <v>106</v>
      </c>
      <c r="J6" s="165" t="s">
        <v>135</v>
      </c>
      <c r="K6" s="151" t="s">
        <v>35</v>
      </c>
      <c r="L6" s="271" t="s">
        <v>47</v>
      </c>
    </row>
    <row r="7" spans="1:12" ht="62.25" customHeight="1" x14ac:dyDescent="0.25">
      <c r="A7" s="183"/>
      <c r="B7" s="276"/>
      <c r="C7" s="152"/>
      <c r="D7" s="268"/>
      <c r="E7" s="269"/>
      <c r="F7" s="7" t="s">
        <v>12</v>
      </c>
      <c r="G7" s="58" t="s">
        <v>106</v>
      </c>
      <c r="H7" s="57" t="s">
        <v>106</v>
      </c>
      <c r="I7" s="57" t="s">
        <v>106</v>
      </c>
      <c r="J7" s="166"/>
      <c r="K7" s="151"/>
      <c r="L7" s="271"/>
    </row>
    <row r="8" spans="1:12" ht="77.25" customHeight="1" x14ac:dyDescent="0.25">
      <c r="A8" s="183"/>
      <c r="B8" s="276"/>
      <c r="C8" s="152"/>
      <c r="D8" s="268"/>
      <c r="E8" s="269"/>
      <c r="F8" s="7" t="s">
        <v>13</v>
      </c>
      <c r="G8" s="58" t="s">
        <v>106</v>
      </c>
      <c r="H8" s="57" t="s">
        <v>106</v>
      </c>
      <c r="I8" s="57" t="s">
        <v>106</v>
      </c>
      <c r="J8" s="167"/>
      <c r="K8" s="151"/>
      <c r="L8" s="271"/>
    </row>
    <row r="9" spans="1:12" ht="63" customHeight="1" x14ac:dyDescent="0.25">
      <c r="A9" s="183"/>
      <c r="B9" s="276"/>
      <c r="C9" s="152" t="s">
        <v>19</v>
      </c>
      <c r="D9" s="159">
        <v>2.0249999999999999</v>
      </c>
      <c r="E9" s="159">
        <v>2.4750000000000001</v>
      </c>
      <c r="F9" s="7" t="s">
        <v>14</v>
      </c>
      <c r="G9" s="58" t="s">
        <v>106</v>
      </c>
      <c r="H9" s="58" t="s">
        <v>106</v>
      </c>
      <c r="I9" s="58" t="s">
        <v>106</v>
      </c>
      <c r="J9" s="165" t="s">
        <v>136</v>
      </c>
      <c r="K9" s="151"/>
      <c r="L9" s="271"/>
    </row>
    <row r="10" spans="1:12" ht="132" customHeight="1" thickBot="1" x14ac:dyDescent="0.3">
      <c r="A10" s="267"/>
      <c r="B10" s="277"/>
      <c r="C10" s="273"/>
      <c r="D10" s="274"/>
      <c r="E10" s="274"/>
      <c r="F10" s="73" t="s">
        <v>15</v>
      </c>
      <c r="G10" s="74" t="s">
        <v>106</v>
      </c>
      <c r="H10" s="74" t="s">
        <v>106</v>
      </c>
      <c r="I10" s="74" t="s">
        <v>106</v>
      </c>
      <c r="J10" s="275"/>
      <c r="K10" s="270"/>
      <c r="L10" s="272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7"/>
  <sheetViews>
    <sheetView showWhiteSpace="0" view="pageBreakPreview" topLeftCell="B1" zoomScale="78" zoomScaleNormal="78" zoomScaleSheetLayoutView="78" zoomScalePageLayoutView="50" workbookViewId="0">
      <selection activeCell="B1" sqref="A1:XFD1048576"/>
    </sheetView>
  </sheetViews>
  <sheetFormatPr defaultRowHeight="21" x14ac:dyDescent="0.35"/>
  <cols>
    <col min="1" max="1" width="6.140625" style="36" customWidth="1"/>
    <col min="2" max="2" width="32.85546875" style="36" customWidth="1"/>
    <col min="3" max="3" width="37.7109375" style="36" customWidth="1"/>
    <col min="4" max="4" width="17.42578125" style="36" customWidth="1"/>
    <col min="5" max="5" width="19.5703125" style="36" customWidth="1"/>
    <col min="6" max="6" width="25.5703125" style="36" customWidth="1"/>
    <col min="7" max="7" width="21.85546875" style="36" customWidth="1"/>
    <col min="8" max="8" width="18.28515625" style="36" customWidth="1"/>
    <col min="9" max="9" width="31.28515625" style="36" customWidth="1"/>
    <col min="10" max="10" width="72.85546875" style="36" customWidth="1"/>
    <col min="11" max="11" width="31.85546875" style="36" customWidth="1"/>
    <col min="12" max="12" width="33.7109375" style="36" customWidth="1"/>
    <col min="13" max="16384" width="9.140625" style="36"/>
  </cols>
  <sheetData>
    <row r="1" spans="1:12" ht="43.5" customHeight="1" x14ac:dyDescent="0.35">
      <c r="A1" s="193" t="s">
        <v>113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21.75" thickBot="1" x14ac:dyDescent="0.4">
      <c r="A2" s="22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25" customHeight="1" x14ac:dyDescent="0.35">
      <c r="A3" s="284" t="s">
        <v>0</v>
      </c>
      <c r="B3" s="285" t="s">
        <v>1</v>
      </c>
      <c r="C3" s="285" t="s">
        <v>2</v>
      </c>
      <c r="D3" s="285"/>
      <c r="E3" s="285"/>
      <c r="F3" s="285" t="s">
        <v>3</v>
      </c>
      <c r="G3" s="285" t="s">
        <v>4</v>
      </c>
      <c r="H3" s="285"/>
      <c r="I3" s="285"/>
      <c r="J3" s="285" t="s">
        <v>5</v>
      </c>
      <c r="K3" s="285" t="s">
        <v>6</v>
      </c>
      <c r="L3" s="286" t="s">
        <v>7</v>
      </c>
    </row>
    <row r="4" spans="1:12" ht="83.25" customHeight="1" x14ac:dyDescent="0.35">
      <c r="A4" s="265"/>
      <c r="B4" s="248"/>
      <c r="C4" s="62" t="s">
        <v>60</v>
      </c>
      <c r="D4" s="62" t="s">
        <v>61</v>
      </c>
      <c r="E4" s="62" t="s">
        <v>114</v>
      </c>
      <c r="F4" s="248"/>
      <c r="G4" s="35" t="s">
        <v>62</v>
      </c>
      <c r="H4" s="35" t="s">
        <v>118</v>
      </c>
      <c r="I4" s="35" t="s">
        <v>9</v>
      </c>
      <c r="J4" s="248"/>
      <c r="K4" s="248"/>
      <c r="L4" s="266"/>
    </row>
    <row r="5" spans="1:12" x14ac:dyDescent="0.35">
      <c r="A5" s="37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9">
        <v>12</v>
      </c>
    </row>
    <row r="6" spans="1:12" ht="46.5" customHeight="1" x14ac:dyDescent="0.35">
      <c r="A6" s="248" t="s">
        <v>26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2" ht="39" customHeight="1" x14ac:dyDescent="0.35">
      <c r="A7" s="150">
        <v>1</v>
      </c>
      <c r="B7" s="150" t="s">
        <v>98</v>
      </c>
      <c r="C7" s="152" t="s">
        <v>27</v>
      </c>
      <c r="D7" s="281" t="s">
        <v>27</v>
      </c>
      <c r="E7" s="282" t="s">
        <v>32</v>
      </c>
      <c r="F7" s="2" t="s">
        <v>11</v>
      </c>
      <c r="G7" s="66">
        <v>2093.56</v>
      </c>
      <c r="H7" s="66">
        <v>2093.56</v>
      </c>
      <c r="I7" s="67">
        <f>H7/G7*100</f>
        <v>100</v>
      </c>
      <c r="J7" s="157" t="s">
        <v>131</v>
      </c>
      <c r="K7" s="151" t="s">
        <v>58</v>
      </c>
      <c r="L7" s="151" t="s">
        <v>48</v>
      </c>
    </row>
    <row r="8" spans="1:12" ht="41.25" customHeight="1" x14ac:dyDescent="0.35">
      <c r="A8" s="150"/>
      <c r="B8" s="150"/>
      <c r="C8" s="152"/>
      <c r="D8" s="281"/>
      <c r="E8" s="282"/>
      <c r="F8" s="7" t="s">
        <v>12</v>
      </c>
      <c r="G8" s="55" t="s">
        <v>106</v>
      </c>
      <c r="H8" s="55" t="s">
        <v>106</v>
      </c>
      <c r="I8" s="68" t="s">
        <v>106</v>
      </c>
      <c r="J8" s="153"/>
      <c r="K8" s="151"/>
      <c r="L8" s="151"/>
    </row>
    <row r="9" spans="1:12" ht="64.5" customHeight="1" x14ac:dyDescent="0.35">
      <c r="A9" s="150"/>
      <c r="B9" s="150"/>
      <c r="C9" s="152"/>
      <c r="D9" s="281"/>
      <c r="E9" s="282"/>
      <c r="F9" s="7" t="s">
        <v>13</v>
      </c>
      <c r="G9" s="69">
        <v>1884.2</v>
      </c>
      <c r="H9" s="69">
        <v>1884.2</v>
      </c>
      <c r="I9" s="68">
        <v>100</v>
      </c>
      <c r="J9" s="153"/>
      <c r="K9" s="151"/>
      <c r="L9" s="151"/>
    </row>
    <row r="10" spans="1:12" ht="42.75" customHeight="1" x14ac:dyDescent="0.35">
      <c r="A10" s="150"/>
      <c r="B10" s="150"/>
      <c r="C10" s="152"/>
      <c r="D10" s="281"/>
      <c r="E10" s="282"/>
      <c r="F10" s="7" t="s">
        <v>14</v>
      </c>
      <c r="G10" s="55">
        <v>209.36</v>
      </c>
      <c r="H10" s="55">
        <v>209.36</v>
      </c>
      <c r="I10" s="68">
        <v>100</v>
      </c>
      <c r="J10" s="153"/>
      <c r="K10" s="151"/>
      <c r="L10" s="151"/>
    </row>
    <row r="11" spans="1:12" ht="141.75" customHeight="1" x14ac:dyDescent="0.35">
      <c r="A11" s="150"/>
      <c r="B11" s="150"/>
      <c r="C11" s="152"/>
      <c r="D11" s="281"/>
      <c r="E11" s="282"/>
      <c r="F11" s="155" t="s">
        <v>15</v>
      </c>
      <c r="G11" s="58" t="s">
        <v>106</v>
      </c>
      <c r="H11" s="58" t="s">
        <v>106</v>
      </c>
      <c r="I11" s="151" t="s">
        <v>106</v>
      </c>
      <c r="J11" s="153"/>
      <c r="K11" s="151"/>
      <c r="L11" s="151"/>
    </row>
    <row r="12" spans="1:12" ht="133.5" hidden="1" customHeight="1" x14ac:dyDescent="0.35">
      <c r="A12" s="150"/>
      <c r="B12" s="150"/>
      <c r="C12" s="152"/>
      <c r="D12" s="281"/>
      <c r="E12" s="282"/>
      <c r="F12" s="155"/>
      <c r="G12" s="58" t="s">
        <v>25</v>
      </c>
      <c r="H12" s="58" t="s">
        <v>25</v>
      </c>
      <c r="I12" s="151"/>
      <c r="J12" s="153"/>
      <c r="K12" s="151"/>
      <c r="L12" s="151"/>
    </row>
    <row r="13" spans="1:12" ht="145.5" hidden="1" customHeight="1" x14ac:dyDescent="0.35">
      <c r="A13" s="150"/>
      <c r="B13" s="150"/>
      <c r="C13" s="152"/>
      <c r="D13" s="281"/>
      <c r="E13" s="282"/>
      <c r="F13" s="155"/>
      <c r="G13" s="58" t="s">
        <v>25</v>
      </c>
      <c r="H13" s="58" t="s">
        <v>25</v>
      </c>
      <c r="I13" s="151"/>
      <c r="J13" s="153"/>
      <c r="K13" s="151"/>
      <c r="L13" s="151"/>
    </row>
    <row r="14" spans="1:12" ht="141" hidden="1" customHeight="1" x14ac:dyDescent="0.35">
      <c r="A14" s="150"/>
      <c r="B14" s="150"/>
      <c r="C14" s="65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42.5" hidden="1" customHeight="1" x14ac:dyDescent="0.35">
      <c r="A15" s="150"/>
      <c r="B15" s="150"/>
      <c r="C15" s="65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151.5" hidden="1" customHeight="1" x14ac:dyDescent="0.35">
      <c r="A16" s="150"/>
      <c r="B16" s="150"/>
      <c r="C16" s="65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93" hidden="1" customHeight="1" x14ac:dyDescent="0.35">
      <c r="A17" s="150"/>
      <c r="B17" s="150"/>
      <c r="C17" s="65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.5" hidden="1" customHeight="1" x14ac:dyDescent="0.35">
      <c r="A18" s="150"/>
      <c r="B18" s="150"/>
      <c r="C18" s="65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38.25" customHeight="1" x14ac:dyDescent="0.35">
      <c r="A19" s="150"/>
      <c r="B19" s="150"/>
      <c r="C19" s="161" t="s">
        <v>87</v>
      </c>
      <c r="D19" s="245">
        <v>60</v>
      </c>
      <c r="E19" s="245">
        <v>86.67</v>
      </c>
      <c r="F19" s="70" t="s">
        <v>11</v>
      </c>
      <c r="G19" s="55" t="s">
        <v>106</v>
      </c>
      <c r="H19" s="55" t="s">
        <v>106</v>
      </c>
      <c r="I19" s="55" t="s">
        <v>106</v>
      </c>
      <c r="J19" s="157" t="s">
        <v>132</v>
      </c>
      <c r="K19" s="151" t="str">
        <f>[1]МСП!K21</f>
        <v>Жадан Татьяна Николаевна - директор департамента имущественных отношений Нефтеюганского района</v>
      </c>
      <c r="L19" s="151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50"/>
      <c r="B20" s="150"/>
      <c r="C20" s="161"/>
      <c r="D20" s="245"/>
      <c r="E20" s="245"/>
      <c r="F20" s="7" t="s">
        <v>12</v>
      </c>
      <c r="G20" s="55" t="s">
        <v>106</v>
      </c>
      <c r="H20" s="55" t="s">
        <v>106</v>
      </c>
      <c r="I20" s="55" t="s">
        <v>106</v>
      </c>
      <c r="J20" s="157"/>
      <c r="K20" s="151"/>
      <c r="L20" s="151"/>
    </row>
    <row r="21" spans="1:12" ht="60.75" x14ac:dyDescent="0.35">
      <c r="A21" s="150"/>
      <c r="B21" s="150"/>
      <c r="C21" s="161"/>
      <c r="D21" s="245"/>
      <c r="E21" s="245"/>
      <c r="F21" s="7" t="s">
        <v>13</v>
      </c>
      <c r="G21" s="55" t="s">
        <v>106</v>
      </c>
      <c r="H21" s="55" t="s">
        <v>106</v>
      </c>
      <c r="I21" s="55" t="s">
        <v>106</v>
      </c>
      <c r="J21" s="157"/>
      <c r="K21" s="151"/>
      <c r="L21" s="151"/>
    </row>
    <row r="22" spans="1:12" ht="52.5" customHeight="1" x14ac:dyDescent="0.35">
      <c r="A22" s="150"/>
      <c r="B22" s="150"/>
      <c r="C22" s="161"/>
      <c r="D22" s="245"/>
      <c r="E22" s="245"/>
      <c r="F22" s="7" t="s">
        <v>14</v>
      </c>
      <c r="G22" s="55" t="s">
        <v>106</v>
      </c>
      <c r="H22" s="55" t="s">
        <v>106</v>
      </c>
      <c r="I22" s="55" t="s">
        <v>106</v>
      </c>
      <c r="J22" s="157"/>
      <c r="K22" s="151"/>
      <c r="L22" s="151"/>
    </row>
    <row r="23" spans="1:12" ht="21" customHeight="1" x14ac:dyDescent="0.35">
      <c r="A23" s="150"/>
      <c r="B23" s="150"/>
      <c r="C23" s="161"/>
      <c r="D23" s="245"/>
      <c r="E23" s="245"/>
      <c r="F23" s="155" t="s">
        <v>15</v>
      </c>
      <c r="G23" s="278" t="s">
        <v>106</v>
      </c>
      <c r="H23" s="278" t="s">
        <v>106</v>
      </c>
      <c r="I23" s="278" t="s">
        <v>106</v>
      </c>
      <c r="J23" s="157"/>
      <c r="K23" s="151"/>
      <c r="L23" s="151"/>
    </row>
    <row r="24" spans="1:12" ht="21" customHeight="1" x14ac:dyDescent="0.35">
      <c r="A24" s="150"/>
      <c r="B24" s="150"/>
      <c r="C24" s="161"/>
      <c r="D24" s="245"/>
      <c r="E24" s="245"/>
      <c r="F24" s="155"/>
      <c r="G24" s="279"/>
      <c r="H24" s="279"/>
      <c r="I24" s="279"/>
      <c r="J24" s="157"/>
      <c r="K24" s="151"/>
      <c r="L24" s="151"/>
    </row>
    <row r="25" spans="1:12" ht="118.5" customHeight="1" x14ac:dyDescent="0.35">
      <c r="A25" s="150"/>
      <c r="B25" s="150"/>
      <c r="C25" s="161"/>
      <c r="D25" s="245"/>
      <c r="E25" s="245"/>
      <c r="F25" s="155"/>
      <c r="G25" s="280"/>
      <c r="H25" s="280"/>
      <c r="I25" s="280"/>
      <c r="J25" s="157"/>
      <c r="K25" s="151"/>
      <c r="L25" s="151"/>
    </row>
    <row r="26" spans="1:12" ht="21" customHeight="1" x14ac:dyDescent="0.35">
      <c r="A26" s="150"/>
      <c r="B26" s="150"/>
      <c r="C26" s="152" t="s">
        <v>88</v>
      </c>
      <c r="D26" s="245">
        <v>10</v>
      </c>
      <c r="E26" s="245">
        <v>64.94</v>
      </c>
      <c r="F26" s="70" t="s">
        <v>11</v>
      </c>
      <c r="G26" s="55" t="s">
        <v>106</v>
      </c>
      <c r="H26" s="55" t="s">
        <v>106</v>
      </c>
      <c r="I26" s="55" t="s">
        <v>106</v>
      </c>
      <c r="J26" s="157" t="s">
        <v>133</v>
      </c>
      <c r="K26" s="151" t="str">
        <f>[1]МСП!K21</f>
        <v>Жадан Татьяна Николаевна - директор департамента имущественных отношений Нефтеюганского района</v>
      </c>
      <c r="L26" s="151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50"/>
      <c r="B27" s="150"/>
      <c r="C27" s="152"/>
      <c r="D27" s="245"/>
      <c r="E27" s="245"/>
      <c r="F27" s="7" t="s">
        <v>12</v>
      </c>
      <c r="G27" s="55" t="s">
        <v>106</v>
      </c>
      <c r="H27" s="55" t="s">
        <v>106</v>
      </c>
      <c r="I27" s="55" t="s">
        <v>106</v>
      </c>
      <c r="J27" s="157"/>
      <c r="K27" s="151"/>
      <c r="L27" s="151"/>
    </row>
    <row r="28" spans="1:12" ht="60.75" x14ac:dyDescent="0.35">
      <c r="A28" s="150"/>
      <c r="B28" s="150"/>
      <c r="C28" s="152"/>
      <c r="D28" s="245"/>
      <c r="E28" s="245"/>
      <c r="F28" s="7" t="s">
        <v>13</v>
      </c>
      <c r="G28" s="55" t="s">
        <v>106</v>
      </c>
      <c r="H28" s="55" t="s">
        <v>106</v>
      </c>
      <c r="I28" s="55" t="s">
        <v>106</v>
      </c>
      <c r="J28" s="157"/>
      <c r="K28" s="151"/>
      <c r="L28" s="151"/>
    </row>
    <row r="29" spans="1:12" x14ac:dyDescent="0.35">
      <c r="A29" s="150"/>
      <c r="B29" s="150"/>
      <c r="C29" s="152"/>
      <c r="D29" s="245"/>
      <c r="E29" s="245"/>
      <c r="F29" s="7" t="s">
        <v>14</v>
      </c>
      <c r="G29" s="55" t="s">
        <v>106</v>
      </c>
      <c r="H29" s="55" t="s">
        <v>106</v>
      </c>
      <c r="I29" s="55" t="s">
        <v>106</v>
      </c>
      <c r="J29" s="157"/>
      <c r="K29" s="151"/>
      <c r="L29" s="151"/>
    </row>
    <row r="30" spans="1:12" x14ac:dyDescent="0.35">
      <c r="A30" s="150"/>
      <c r="B30" s="150"/>
      <c r="C30" s="152"/>
      <c r="D30" s="245"/>
      <c r="E30" s="245"/>
      <c r="F30" s="7" t="s">
        <v>15</v>
      </c>
      <c r="G30" s="55" t="s">
        <v>106</v>
      </c>
      <c r="H30" s="55" t="s">
        <v>106</v>
      </c>
      <c r="I30" s="55" t="s">
        <v>106</v>
      </c>
      <c r="J30" s="157"/>
      <c r="K30" s="151"/>
      <c r="L30" s="151"/>
    </row>
    <row r="31" spans="1:12" ht="21" customHeight="1" x14ac:dyDescent="0.35">
      <c r="A31" s="171">
        <v>2</v>
      </c>
      <c r="B31" s="171" t="s">
        <v>99</v>
      </c>
      <c r="C31" s="233" t="s">
        <v>27</v>
      </c>
      <c r="D31" s="278" t="s">
        <v>27</v>
      </c>
      <c r="E31" s="278" t="s">
        <v>32</v>
      </c>
      <c r="F31" s="70" t="s">
        <v>11</v>
      </c>
      <c r="G31" s="71">
        <f>G33+G34</f>
        <v>239.22000000000003</v>
      </c>
      <c r="H31" s="71">
        <f>H33+H34</f>
        <v>239.22000000000003</v>
      </c>
      <c r="I31" s="67">
        <f>H31/G31*100</f>
        <v>100</v>
      </c>
      <c r="J31" s="165" t="s">
        <v>130</v>
      </c>
      <c r="K31" s="151" t="s">
        <v>59</v>
      </c>
      <c r="L31" s="151" t="s">
        <v>49</v>
      </c>
    </row>
    <row r="32" spans="1:12" ht="40.5" x14ac:dyDescent="0.35">
      <c r="A32" s="172"/>
      <c r="B32" s="172"/>
      <c r="C32" s="234"/>
      <c r="D32" s="279"/>
      <c r="E32" s="279"/>
      <c r="F32" s="7" t="s">
        <v>12</v>
      </c>
      <c r="G32" s="55" t="s">
        <v>106</v>
      </c>
      <c r="H32" s="41" t="s">
        <v>106</v>
      </c>
      <c r="I32" s="41" t="s">
        <v>106</v>
      </c>
      <c r="J32" s="166"/>
      <c r="K32" s="151"/>
      <c r="L32" s="151"/>
    </row>
    <row r="33" spans="1:12" ht="60.75" x14ac:dyDescent="0.35">
      <c r="A33" s="172"/>
      <c r="B33" s="172"/>
      <c r="C33" s="234"/>
      <c r="D33" s="279"/>
      <c r="E33" s="279"/>
      <c r="F33" s="7" t="s">
        <v>13</v>
      </c>
      <c r="G33" s="68">
        <v>215.3</v>
      </c>
      <c r="H33" s="68">
        <v>215.3</v>
      </c>
      <c r="I33" s="68">
        <f>H33/G33*100</f>
        <v>100</v>
      </c>
      <c r="J33" s="166"/>
      <c r="K33" s="151"/>
      <c r="L33" s="151"/>
    </row>
    <row r="34" spans="1:12" ht="35.25" customHeight="1" x14ac:dyDescent="0.35">
      <c r="A34" s="172"/>
      <c r="B34" s="172"/>
      <c r="C34" s="234"/>
      <c r="D34" s="279"/>
      <c r="E34" s="279"/>
      <c r="F34" s="7" t="s">
        <v>14</v>
      </c>
      <c r="G34" s="55">
        <v>23.92</v>
      </c>
      <c r="H34" s="55">
        <v>23.92</v>
      </c>
      <c r="I34" s="68">
        <f>H34/G34*100</f>
        <v>100</v>
      </c>
      <c r="J34" s="166"/>
      <c r="K34" s="151"/>
      <c r="L34" s="151"/>
    </row>
    <row r="35" spans="1:12" ht="51.75" customHeight="1" x14ac:dyDescent="0.35">
      <c r="A35" s="214"/>
      <c r="B35" s="214"/>
      <c r="C35" s="235"/>
      <c r="D35" s="280"/>
      <c r="E35" s="280"/>
      <c r="F35" s="3" t="s">
        <v>15</v>
      </c>
      <c r="G35" s="55" t="s">
        <v>106</v>
      </c>
      <c r="H35" s="16" t="s">
        <v>106</v>
      </c>
      <c r="I35" s="41" t="s">
        <v>106</v>
      </c>
      <c r="J35" s="167"/>
      <c r="K35" s="151"/>
      <c r="L35" s="151"/>
    </row>
    <row r="36" spans="1:12" ht="273.75" customHeight="1" x14ac:dyDescent="0.35">
      <c r="A36" s="42"/>
      <c r="B36" s="42"/>
      <c r="C36" s="43"/>
      <c r="D36" s="43"/>
      <c r="E36" s="44"/>
      <c r="F36" s="3"/>
      <c r="G36" s="43"/>
      <c r="H36" s="43"/>
      <c r="I36" s="45"/>
      <c r="J36" s="72" t="s">
        <v>134</v>
      </c>
      <c r="K36" s="45"/>
      <c r="L36" s="45"/>
    </row>
    <row r="37" spans="1:12" x14ac:dyDescent="0.35">
      <c r="G37" s="56"/>
    </row>
  </sheetData>
  <mergeCells count="44">
    <mergeCell ref="L19:L25"/>
    <mergeCell ref="I23:I25"/>
    <mergeCell ref="K7:K13"/>
    <mergeCell ref="I11:I13"/>
    <mergeCell ref="J7:J13"/>
    <mergeCell ref="J19:J25"/>
    <mergeCell ref="K19:K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C31:C35"/>
    <mergeCell ref="B31:B35"/>
    <mergeCell ref="A31:A35"/>
    <mergeCell ref="L26:L30"/>
    <mergeCell ref="B7:B30"/>
    <mergeCell ref="A7:A30"/>
    <mergeCell ref="J26:J30"/>
    <mergeCell ref="K26:K30"/>
    <mergeCell ref="C26:C30"/>
    <mergeCell ref="D26:D30"/>
    <mergeCell ref="E26:E30"/>
    <mergeCell ref="F11:F13"/>
    <mergeCell ref="C7:C13"/>
    <mergeCell ref="D7:D13"/>
    <mergeCell ref="E7:E13"/>
    <mergeCell ref="F23:F25"/>
    <mergeCell ref="J31:J35"/>
    <mergeCell ref="K31:K35"/>
    <mergeCell ref="L31:L35"/>
    <mergeCell ref="E31:E35"/>
    <mergeCell ref="D31:D3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15"/>
  <sheetViews>
    <sheetView showGridLines="0" view="pageBreakPreview" zoomScale="71" zoomScaleNormal="71" zoomScaleSheetLayoutView="71" zoomScalePageLayoutView="60" workbookViewId="0">
      <selection activeCell="H15" sqref="H15"/>
    </sheetView>
  </sheetViews>
  <sheetFormatPr defaultRowHeight="15" x14ac:dyDescent="0.25"/>
  <cols>
    <col min="1" max="1" width="6.28515625" style="34" customWidth="1"/>
    <col min="2" max="2" width="23.5703125" style="34" customWidth="1"/>
    <col min="3" max="3" width="25.5703125" style="34" customWidth="1"/>
    <col min="4" max="4" width="17.7109375" style="34" customWidth="1"/>
    <col min="5" max="5" width="20.42578125" style="34" customWidth="1"/>
    <col min="6" max="6" width="21" style="34" customWidth="1"/>
    <col min="7" max="7" width="18.42578125" style="34" customWidth="1"/>
    <col min="8" max="8" width="25.5703125" style="34" customWidth="1"/>
    <col min="9" max="9" width="20.140625" style="34" customWidth="1"/>
    <col min="10" max="10" width="53" style="34" customWidth="1"/>
    <col min="11" max="11" width="30.5703125" style="34" customWidth="1"/>
    <col min="12" max="12" width="33.7109375" style="34" customWidth="1"/>
    <col min="13" max="16384" width="9.140625" style="34"/>
  </cols>
  <sheetData>
    <row r="1" spans="1:12" ht="41.25" customHeight="1" x14ac:dyDescent="0.25">
      <c r="A1" s="284" t="s">
        <v>113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8"/>
    </row>
    <row r="2" spans="1:12" ht="34.5" customHeight="1" x14ac:dyDescent="0.25">
      <c r="A2" s="265" t="s">
        <v>0</v>
      </c>
      <c r="B2" s="248" t="s">
        <v>1</v>
      </c>
      <c r="C2" s="248" t="s">
        <v>2</v>
      </c>
      <c r="D2" s="248"/>
      <c r="E2" s="248"/>
      <c r="F2" s="248" t="s">
        <v>3</v>
      </c>
      <c r="G2" s="248" t="s">
        <v>4</v>
      </c>
      <c r="H2" s="248"/>
      <c r="I2" s="248"/>
      <c r="J2" s="248" t="s">
        <v>5</v>
      </c>
      <c r="K2" s="248" t="s">
        <v>6</v>
      </c>
      <c r="L2" s="266" t="s">
        <v>7</v>
      </c>
    </row>
    <row r="3" spans="1:12" ht="60.75" x14ac:dyDescent="0.25">
      <c r="A3" s="265"/>
      <c r="B3" s="248"/>
      <c r="C3" s="62" t="s">
        <v>8</v>
      </c>
      <c r="D3" s="62" t="s">
        <v>61</v>
      </c>
      <c r="E3" s="62" t="s">
        <v>114</v>
      </c>
      <c r="F3" s="248"/>
      <c r="G3" s="35" t="s">
        <v>62</v>
      </c>
      <c r="H3" s="35" t="s">
        <v>115</v>
      </c>
      <c r="I3" s="35" t="s">
        <v>9</v>
      </c>
      <c r="J3" s="248"/>
      <c r="K3" s="248"/>
      <c r="L3" s="266"/>
    </row>
    <row r="4" spans="1:12" ht="20.25" x14ac:dyDescent="0.25">
      <c r="A4" s="46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  <c r="I4" s="47">
        <v>9</v>
      </c>
      <c r="J4" s="47">
        <v>10</v>
      </c>
      <c r="K4" s="47">
        <v>11</v>
      </c>
      <c r="L4" s="48">
        <v>12</v>
      </c>
    </row>
    <row r="5" spans="1:12" ht="20.25" x14ac:dyDescent="0.25">
      <c r="A5" s="265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66"/>
    </row>
    <row r="6" spans="1:12" ht="28.5" customHeight="1" x14ac:dyDescent="0.25">
      <c r="A6" s="183">
        <v>1</v>
      </c>
      <c r="B6" s="150" t="s">
        <v>100</v>
      </c>
      <c r="C6" s="281" t="s">
        <v>57</v>
      </c>
      <c r="D6" s="289" t="s">
        <v>63</v>
      </c>
      <c r="E6" s="289" t="s">
        <v>63</v>
      </c>
      <c r="F6" s="49" t="s">
        <v>11</v>
      </c>
      <c r="G6" s="55" t="s">
        <v>106</v>
      </c>
      <c r="H6" s="55" t="s">
        <v>106</v>
      </c>
      <c r="I6" s="55" t="s">
        <v>106</v>
      </c>
      <c r="J6" s="203" t="s">
        <v>104</v>
      </c>
      <c r="K6" s="151" t="s">
        <v>33</v>
      </c>
      <c r="L6" s="196" t="s">
        <v>80</v>
      </c>
    </row>
    <row r="7" spans="1:12" ht="52.5" customHeight="1" x14ac:dyDescent="0.25">
      <c r="A7" s="183"/>
      <c r="B7" s="150"/>
      <c r="C7" s="281"/>
      <c r="D7" s="289"/>
      <c r="E7" s="289"/>
      <c r="F7" s="7" t="s">
        <v>12</v>
      </c>
      <c r="G7" s="55" t="s">
        <v>106</v>
      </c>
      <c r="H7" s="55" t="s">
        <v>106</v>
      </c>
      <c r="I7" s="55" t="s">
        <v>106</v>
      </c>
      <c r="J7" s="206"/>
      <c r="K7" s="151"/>
      <c r="L7" s="196"/>
    </row>
    <row r="8" spans="1:12" ht="74.25" customHeight="1" x14ac:dyDescent="0.25">
      <c r="A8" s="183"/>
      <c r="B8" s="150"/>
      <c r="C8" s="281"/>
      <c r="D8" s="289"/>
      <c r="E8" s="289"/>
      <c r="F8" s="7" t="s">
        <v>13</v>
      </c>
      <c r="G8" s="55" t="s">
        <v>106</v>
      </c>
      <c r="H8" s="55" t="s">
        <v>106</v>
      </c>
      <c r="I8" s="55" t="s">
        <v>106</v>
      </c>
      <c r="J8" s="206"/>
      <c r="K8" s="151"/>
      <c r="L8" s="196"/>
    </row>
    <row r="9" spans="1:12" ht="48.75" customHeight="1" x14ac:dyDescent="0.25">
      <c r="A9" s="183"/>
      <c r="B9" s="150"/>
      <c r="C9" s="281"/>
      <c r="D9" s="289"/>
      <c r="E9" s="289"/>
      <c r="F9" s="7" t="s">
        <v>14</v>
      </c>
      <c r="G9" s="55" t="s">
        <v>106</v>
      </c>
      <c r="H9" s="55" t="s">
        <v>106</v>
      </c>
      <c r="I9" s="55" t="s">
        <v>106</v>
      </c>
      <c r="J9" s="206"/>
      <c r="K9" s="151"/>
      <c r="L9" s="196"/>
    </row>
    <row r="10" spans="1:12" ht="123.75" customHeight="1" x14ac:dyDescent="0.25">
      <c r="A10" s="183"/>
      <c r="B10" s="150"/>
      <c r="C10" s="281"/>
      <c r="D10" s="289"/>
      <c r="E10" s="289"/>
      <c r="F10" s="7" t="s">
        <v>15</v>
      </c>
      <c r="G10" s="59" t="s">
        <v>106</v>
      </c>
      <c r="H10" s="59" t="s">
        <v>106</v>
      </c>
      <c r="I10" s="59" t="s">
        <v>106</v>
      </c>
      <c r="J10" s="207"/>
      <c r="K10" s="151"/>
      <c r="L10" s="196"/>
    </row>
    <row r="11" spans="1:12" ht="27.75" customHeight="1" x14ac:dyDescent="0.25">
      <c r="A11" s="183">
        <v>2</v>
      </c>
      <c r="B11" s="150" t="s">
        <v>101</v>
      </c>
      <c r="C11" s="281" t="s">
        <v>51</v>
      </c>
      <c r="D11" s="268">
        <v>2</v>
      </c>
      <c r="E11" s="268">
        <v>2</v>
      </c>
      <c r="F11" s="2" t="s">
        <v>11</v>
      </c>
      <c r="G11" s="50">
        <v>5968.84</v>
      </c>
      <c r="H11" s="50">
        <v>5968.84</v>
      </c>
      <c r="I11" s="51">
        <v>100</v>
      </c>
      <c r="J11" s="245" t="s">
        <v>111</v>
      </c>
      <c r="K11" s="151" t="s">
        <v>33</v>
      </c>
      <c r="L11" s="196" t="s">
        <v>80</v>
      </c>
    </row>
    <row r="12" spans="1:12" ht="46.5" customHeight="1" x14ac:dyDescent="0.25">
      <c r="A12" s="183"/>
      <c r="B12" s="150"/>
      <c r="C12" s="281"/>
      <c r="D12" s="268"/>
      <c r="E12" s="268"/>
      <c r="F12" s="7" t="s">
        <v>12</v>
      </c>
      <c r="G12" s="52">
        <v>2211.5</v>
      </c>
      <c r="H12" s="52">
        <v>2211.5</v>
      </c>
      <c r="I12" s="51">
        <v>100</v>
      </c>
      <c r="J12" s="245"/>
      <c r="K12" s="151"/>
      <c r="L12" s="196"/>
    </row>
    <row r="13" spans="1:12" ht="63" customHeight="1" x14ac:dyDescent="0.25">
      <c r="A13" s="183"/>
      <c r="B13" s="150"/>
      <c r="C13" s="281"/>
      <c r="D13" s="268"/>
      <c r="E13" s="268"/>
      <c r="F13" s="7" t="s">
        <v>13</v>
      </c>
      <c r="G13" s="52">
        <v>3458.9</v>
      </c>
      <c r="H13" s="52">
        <v>3458.9</v>
      </c>
      <c r="I13" s="51">
        <v>100</v>
      </c>
      <c r="J13" s="245"/>
      <c r="K13" s="151"/>
      <c r="L13" s="196"/>
    </row>
    <row r="14" spans="1:12" ht="49.5" customHeight="1" x14ac:dyDescent="0.25">
      <c r="A14" s="183"/>
      <c r="B14" s="150"/>
      <c r="C14" s="281"/>
      <c r="D14" s="268"/>
      <c r="E14" s="268"/>
      <c r="F14" s="7" t="s">
        <v>14</v>
      </c>
      <c r="G14" s="53">
        <v>298.44</v>
      </c>
      <c r="H14" s="53">
        <v>298.44</v>
      </c>
      <c r="I14" s="51">
        <v>100</v>
      </c>
      <c r="J14" s="245"/>
      <c r="K14" s="151"/>
      <c r="L14" s="196"/>
    </row>
    <row r="15" spans="1:12" ht="133.5" customHeight="1" x14ac:dyDescent="0.25">
      <c r="A15" s="183"/>
      <c r="B15" s="150"/>
      <c r="C15" s="281"/>
      <c r="D15" s="268"/>
      <c r="E15" s="268"/>
      <c r="F15" s="7" t="s">
        <v>15</v>
      </c>
      <c r="G15" s="54" t="s">
        <v>106</v>
      </c>
      <c r="H15" s="54" t="s">
        <v>106</v>
      </c>
      <c r="I15" s="54" t="s">
        <v>106</v>
      </c>
      <c r="J15" s="245"/>
      <c r="K15" s="151"/>
      <c r="L15" s="196"/>
    </row>
  </sheetData>
  <mergeCells count="26">
    <mergeCell ref="E11:E15"/>
    <mergeCell ref="L11:L15"/>
    <mergeCell ref="A1:L1"/>
    <mergeCell ref="A2:A3"/>
    <mergeCell ref="B2:B3"/>
    <mergeCell ref="C2:E2"/>
    <mergeCell ref="G2:I2"/>
    <mergeCell ref="K2:K3"/>
    <mergeCell ref="L2:L3"/>
    <mergeCell ref="F2:F3"/>
    <mergeCell ref="A11:A15"/>
    <mergeCell ref="B11:B15"/>
    <mergeCell ref="J2:J3"/>
    <mergeCell ref="A5:L5"/>
    <mergeCell ref="A6:A10"/>
    <mergeCell ref="D11:D15"/>
    <mergeCell ref="L6:L10"/>
    <mergeCell ref="J11:J15"/>
    <mergeCell ref="B6:B10"/>
    <mergeCell ref="C6:C10"/>
    <mergeCell ref="D6:D10"/>
    <mergeCell ref="E6:E10"/>
    <mergeCell ref="K11:K15"/>
    <mergeCell ref="J6:J10"/>
    <mergeCell ref="C11:C15"/>
    <mergeCell ref="K6:K10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2023-11-07T09:13:31Z</dcterms:modified>
</cp:coreProperties>
</file>