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26355" windowHeight="12000" activeTab="2"/>
  </bookViews>
  <sheets>
    <sheet name="Экология" sheetId="1" r:id="rId1"/>
    <sheet name="Жилье и гор.среда" sheetId="2" r:id="rId2"/>
    <sheet name="Культура" sheetId="6" r:id="rId3"/>
    <sheet name="Демография" sheetId="3" r:id="rId4"/>
    <sheet name="Образование" sheetId="4" r:id="rId5"/>
    <sheet name="МСП" sheetId="5" r:id="rId6"/>
  </sheets>
  <calcPr calcId="145621"/>
</workbook>
</file>

<file path=xl/calcChain.xml><?xml version="1.0" encoding="utf-8"?>
<calcChain xmlns="http://schemas.openxmlformats.org/spreadsheetml/2006/main">
  <c r="I31" i="4" l="1"/>
  <c r="H22" i="4"/>
  <c r="I16" i="4"/>
  <c r="I15" i="4"/>
  <c r="E14" i="4"/>
  <c r="G9" i="4"/>
  <c r="I7" i="4" l="1"/>
  <c r="I27" i="4"/>
  <c r="I10" i="4"/>
  <c r="G12" i="4"/>
  <c r="I12" i="4" s="1"/>
  <c r="I9" i="4"/>
  <c r="I11" i="4"/>
  <c r="H7" i="3" l="1"/>
  <c r="G22" i="4"/>
  <c r="I22" i="4" s="1"/>
</calcChain>
</file>

<file path=xl/sharedStrings.xml><?xml version="1.0" encoding="utf-8"?>
<sst xmlns="http://schemas.openxmlformats.org/spreadsheetml/2006/main" count="468" uniqueCount="134">
  <si>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</si>
  <si>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</si>
  <si>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</si>
  <si>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</si>
  <si>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</si>
  <si>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</si>
  <si>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</si>
  <si>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</si>
  <si>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</si>
  <si>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Целевое значение на 2020 год</t>
  </si>
  <si>
    <t>% исполнения</t>
  </si>
  <si>
    <t>Национальный проект Российской Федерации «Экология»</t>
  </si>
  <si>
    <t xml:space="preserve"> "Чистая вода"</t>
  </si>
  <si>
    <t xml:space="preserve">показатель отсутсвует 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</si>
  <si>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</si>
  <si>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</si>
  <si>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</si>
  <si>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</si>
  <si>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</si>
  <si>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 "Сохранение уникальных водных объектов"</t>
  </si>
  <si>
    <t>Национальный проект Российской Федерации «Демография»</t>
  </si>
  <si>
    <t xml:space="preserve">"Спорт - норма жизни"                                        </t>
  </si>
  <si>
    <t>"Старшее поколение"</t>
  </si>
  <si>
    <t>Не установлен</t>
  </si>
  <si>
    <t>План на 2020 год
(таблица 4), тыс.руб.</t>
  </si>
  <si>
    <t>Национальный проект Российской Федерации «Жилье и городская среда»</t>
  </si>
  <si>
    <t>2.Количество благоустроенных общественных территорий, ед</t>
  </si>
  <si>
    <t>1.Протяженность очищенной прибрежной полосы водных объектов (км.)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</si>
  <si>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</si>
  <si>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Уровень обеспеченности граждан спортивными сооружениями исходя из единовременной пропускной способности объектов спорта %         </t>
  </si>
  <si>
    <t>1. 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</si>
  <si>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2. 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</si>
  <si>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3. Доступность дошкольного образования для детей в возрасте от полутора до трех лет (%)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</si>
  <si>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</si>
  <si>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</si>
  <si>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</si>
  <si>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1. 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лет, %</t>
  </si>
  <si>
    <t>2. 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человек, нарастающим итогом</t>
  </si>
  <si>
    <t>3. Число участников открытых онлайн-уроков, реализуемых с учетом опыта цикла открытых уроков "Проектория", "Уроки настоящего" или иных аналогичных по возможностям, функциям и результатам проектов, направленных на раннюю профориентацию, млн. человек, нарастающим итогом</t>
  </si>
  <si>
    <t>Цифровая образовательная среда</t>
  </si>
  <si>
    <t>1. Доля обучающихся,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процент</t>
  </si>
  <si>
    <t xml:space="preserve">В 100% общеобразовательных организациях  достигнут показатель по увеличению скорости интернет не менее 50 Мбит/с. Все школы района имеют доступ к отдельным элементам федеральной информационно-сервисной платфоме цифровой образовательной среды (ООО "Яндекс", ООО "Учи.ру", ООО "ЯКласс"). </t>
  </si>
  <si>
    <t>3. 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образования, процент</t>
  </si>
  <si>
    <t>Учитель будущего</t>
  </si>
  <si>
    <t>Социальная активность</t>
  </si>
  <si>
    <t>Кривуля А.Н.– заместитель директора департамента образования и молодежной политики Нефтеюганского района,                                  Кофанова О.А. – заместитель директора департамента образования и молодежной политики Нефтеюганского района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</si>
  <si>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</si>
  <si>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</si>
  <si>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«Популяризация предпринимательства» </t>
  </si>
  <si>
    <t xml:space="preserve">не установлено </t>
  </si>
  <si>
    <t xml:space="preserve">Бузунова Мария Федоровна - директор департамента финансов –
заместитель главы района
</t>
  </si>
  <si>
    <t>Шумейко Ирина Михайловна - председатель комитета по экономической политике и предпринимательству</t>
  </si>
  <si>
    <t>«Расширение доступа субъектов МСП к финансовой поддержке, в том числе к льготному финансированию»</t>
  </si>
  <si>
    <t>«Обеспечение устойчивого сокращения непригодного для проживания жилищного фонда»</t>
  </si>
  <si>
    <t>«Жилье»</t>
  </si>
  <si>
    <t>Общий объем ввода жилья, млн. кв.м.</t>
  </si>
  <si>
    <t xml:space="preserve"> Бородкина Оксана Владимировна – директор департамента имущественных отношений Нефтеюганского района-заместитель главы Нефтеюганского района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</si>
  <si>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</si>
  <si>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Фоминых А.В.–  заместитель председателя комитета по градостроительству администрации Нефтеюганского района</t>
  </si>
  <si>
    <t>"Формирование комфортной городской среды"</t>
  </si>
  <si>
    <t>Общее количество квадратных метров расселенного непригодного жилищного фонда, млн. кв.м.</t>
  </si>
  <si>
    <t>Кошаков Валенти Сергеевич - директор департамента строительства и жилищно-коммунального комплекса-заместитель главы Нефтеюганского района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</si>
  <si>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</si>
  <si>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"Культурная среда"</t>
  </si>
  <si>
    <t>Количество организаций культуры, получивших современное оборудование</t>
  </si>
  <si>
    <t>Национальный проект Российской Федерации «Культура»</t>
  </si>
  <si>
    <t>Содействие занятости женщин - создание условий дошкольного образования для детей в возрасте до трех лет</t>
  </si>
  <si>
    <t xml:space="preserve"> - </t>
  </si>
  <si>
    <t xml:space="preserve"> Количество специалистов, прошедших повышение квалификации на базе Центров непрерывного образования, единиц 
</t>
  </si>
  <si>
    <t>"Творческие люди"</t>
  </si>
  <si>
    <t xml:space="preserve"> Моисеенко А. Е.  -              председатель     КФКиС </t>
  </si>
  <si>
    <t xml:space="preserve"> Моисеенко А. Е.  -              председатель           КФКиС </t>
  </si>
  <si>
    <t>Михалев Владлен Геннадьевич -заместитель Главы Нефтеюганского района</t>
  </si>
  <si>
    <t xml:space="preserve"> -</t>
  </si>
  <si>
    <t xml:space="preserve">Титова Т.В. -  главный специалист комитета по культуре </t>
  </si>
  <si>
    <t xml:space="preserve">Титова Т.В. -   главный специалист комитета по культуре </t>
  </si>
  <si>
    <t>План на 2020 год
(таблица 4) тыс.руб.</t>
  </si>
  <si>
    <t>План на 2020 год
(таблица 4)   тыс.руб.</t>
  </si>
  <si>
    <t>План на 2020 год
(таблица 4)           тыс.руб.</t>
  </si>
  <si>
    <t>Горячева О.К. -  начальник отдела развития коммунальной и жилищной инфраструктуры департамента строительства и жилищно-коммунального комплекса, 
исполнитель - администрация гп.Пойковский</t>
  </si>
  <si>
    <t>1. 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</si>
  <si>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2. 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 нарастающим итогом к 2018 году</t>
  </si>
  <si>
    <t>План на 2020 год
(таблица 4)</t>
  </si>
  <si>
    <t>Национальный проект Российской Федерации «Образование»</t>
  </si>
  <si>
    <t>В  2020 году  показатель «Доля детей в возрасте от 5 до 18 лет, охват дополнительным образованием будет сохранен на уровне 94,4%.</t>
  </si>
  <si>
    <t>2. 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процент</t>
  </si>
  <si>
    <t>1. Численность обучающихся, вовлеченных в деятельность общественных объединений на базе общеобразовательных организаций, профессиональных образовательных организаций и образовательных организаций высшего образования, млн. человек накопительным итогом</t>
  </si>
  <si>
    <t>2. 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 чел.</t>
  </si>
  <si>
    <t>3. Доля молодёжи, задействованной в мероприятиях по вовлечению в творческую деятельность, от общего числа молодёжи в муниципалитете,  %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</si>
  <si>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</si>
  <si>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>За реализацию объекта : 
- начальник отдела коммунальной и жилищной инфраструктуры департамента строительства и жилищно-коммунального комплекса Нефтеюганского района -  Горячева Ольга Константиновна; 
- директор МКУ «Управление капитального строительства и жилищно-коммунального комплекса Нефтеюганского района» - Бабин Сергей Михайлович.                                      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-  Заруднева Анастасия Сергеевна.</t>
  </si>
  <si>
    <t>За мероприятие: 
- заместитель председателя комитета по делам народов Севера, охраны окружающей среды и водных ресурсов администрации Нефтеюганского района -Чокан Татьяна Петровна. 
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- Заруднева Анастасия Сергеевна.</t>
  </si>
  <si>
    <t>Михалев Владлен Геннадьевич - заместительглавы Нефтеюганского района</t>
  </si>
  <si>
    <t xml:space="preserve">Пайвина С.Д. - заместитель директора департамента образования и молодежной политики Нефтеюганского района     </t>
  </si>
  <si>
    <t xml:space="preserve">Министерство просвещения Российской Федерации совместно с порталом «ПроеКТОриЯ» организует цикл Всероссийских открытых уроков для обучающихся 8-11 классов. Число участников открытых онлайн-уроков, направленных на раннюю профориентацию, в Нефтеюганском районе составило 3947 обучающихся. </t>
  </si>
  <si>
    <t>Усманова Р.Р. - главный специалист МКУ "Центр бухгалтерского обслуживания и организационного обеспечения образования"</t>
  </si>
  <si>
    <t>Малиновская О.С. - начальник отдела по делам молодежи департамента образования и молодежной политики Нефтеюганского района</t>
  </si>
  <si>
    <t xml:space="preserve">Кривуля А.Н. - заместитель директора департамента образования и молодежной политики Нефтеюганского района,                           Кофанова О.А. -аместитель директора департамента образования и молодежной политики Нефтеюганского района          </t>
  </si>
  <si>
    <t xml:space="preserve">      _</t>
  </si>
  <si>
    <t>Согласно декомпозиции проекта для муниципального образования Нефтеюганский район с 2023 года определен показатель «Количество организаций культуры, получивших современное оборудование» 2 единицы: НРМБУ ДО «Детская музыкальная школа» (гп Пойковский) и НРМБУ ДО «Детская школа искусств им. Г.С. Райшева» (сп Салым). Согласно календарному плану проекта, реализация мероприятий запланированна в период с 01.09.2022 г. по 31.12.2023 г.</t>
  </si>
  <si>
    <t>Показатели регионального проекта  "Учитель будущего" на региональном и муниципальном уровнях "0", запрос на изменение в портфеле проектов "Образование" № 10 от 14.05.2020</t>
  </si>
  <si>
    <t>0</t>
  </si>
  <si>
    <t>Проведены мероприятия по отчистке от мусора берегов и прибрежной акватории водных объектов на территории Нефтеюганского района.Участвовали все поселения района. Очищено        8,6 км береговой линии. Общее количество участников 450 человек. Собрано 43,9 м.куб мусора.</t>
  </si>
  <si>
    <t>Количество педагогических работников общеобразовательных учреждений Нефтеюганского района, зарегистрированных на информационном ресурсе "одного окна" ("Современная цифровая образовательная среда в РФ") составляет 152 человека,  48 педагогических работников общего образования начали прохождение курсов повышения квалификации, из них прошли повышение квалификации в цифровой форме с использованием информационного ресурса "одного окна" - 31 человек.</t>
  </si>
  <si>
    <t>Доступность дошкольного образования для детей данной категории составляет 100%.
Показатель по численности воспитанников до 3 лет в 2020 году планируется достигнуть в результате создания 80 мест для детей до 3 лет и сохранить 100 процентную доступность дошкольного образования для детей до 3 лет:
- строительства комплекса «Школа - Детский сад» в сп. Юганская Обь (в 2020 году будет создано 20 мест); 
- перепрофилирования помещений ДОУ Родничок и Жемчужинка                     гп. Пойковский (в 2020 году будет создано 40 мест).                                    В 2020 году  введен в эксплутацию ДОУ Каркатеевы (создано 20 мест).</t>
  </si>
  <si>
    <t>По итогам I и II этапа приема документов финансовая поддержка предоставлена 16 СМСП на общую сумму 2 800,00 руб., из них за счет средств МБ 672,00 руб.,                                                                                                                                                                                                            ОБ     2 128,00 руб.:
- возмещение части затрат на аренду (субаренду) нежилых помещений, поддержка предоставлена 3 СМСП на общую сумму 308,96 рублей, из них                                                                                                                                                                                                                                 МБ 74, 15 рублей, ОБ 234,81 рубль;
- возмещение части затрат на приобретение оборудования (основных средств) и лицензионных программных продуктов, поддержка предоставлена 13 СМСП на общую сумму 2 491,03 руб.,                                                                                                                                       из них                                                                                                                       МБ 597, 85 рубл., ОБ 1 893,18 руб.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</si>
  <si>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октябрь 2020 года</t>
  </si>
  <si>
    <t>"Финансовая поддержка семей при рождении детей"</t>
  </si>
  <si>
    <t>Суммарный коэффициент рождаемости</t>
  </si>
  <si>
    <t>Венедиктов К.В. - заместитель директора МКУ "Управление по обеспечению деятельности учреждений культуры и спорта"</t>
  </si>
  <si>
    <t>Исполнение на 01.11.2020</t>
  </si>
  <si>
    <t xml:space="preserve">Исполнено на 01.11.2020
</t>
  </si>
  <si>
    <t>Исполнено на 
01.11.2020</t>
  </si>
  <si>
    <t xml:space="preserve">      Исполнение на 
    01.11.2020</t>
  </si>
  <si>
    <t>Исполнено на 01.11.2020</t>
  </si>
  <si>
    <t>1. Заключен  МК от 08.06.2020г. № 135 с ООО ТРК "Сибирь" на оказание услуг по изготовлению и трансляции в телевизионном эфире и радиоэфире информационных материалов.
В рамках данного контракта направлены заявки на 
- трансляцию видеоролика  "Содействие развитию малого и среднего предпринимательства на территории Нефтеюганского района";
- информационную озвучку на радио, о начале этапа приема документов от СМСП для предоставления ежегодной финансовой поддержки;
- изготовление сюжета на тему "Оказание финансовой поддержки субъектам малого и среднего предпринимательства Нефтеюганского района";
- информационную озвучку на радио, о начале этапа приема документов от СМСП пострадавших в период CОVID;
- изготовление сюжета на тему "Оказание финансовой поддержки СМСП пострадавших от COVID";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изготовление сюжета на тему "Самозанятые граждане. Налог на профессиональный доход".
Оплата за фактические оказанные услуги производится ежеквартально, оплата по итогам IV квартала запланирована на ноябрь 2020.
2. Окружная выставка - форум "Товары земли Югорской" проходит ежегодно в декабре месяце.</t>
  </si>
  <si>
    <t>По состоянию на 01.11.2020 года:
 7 специалистов завершили обучение  дистанционно в Санкт-Петербургском государственном институте культуры (СПбГИК), удостоверения о прохождении курсов еще не получены;
 1 специалист завершил обучение  дистанционно в Кемеровском государственном институте культуры (КемГИК), удостоверение о прохождении курсов получено только в электронном виде.
 Плату за обучение производит Департамент культуры автономного округа самостоятельно.</t>
  </si>
  <si>
    <t>8</t>
  </si>
  <si>
    <t xml:space="preserve">По состоянию на 01.11.2020 прошло 54 спортивно-массовых мероприятия,с участием 2605 человек. Из них самые крупные мероприятия:                                                                                            1) Лыжня России-2020                                                                                                   2) Дискотека на льду, приуроченная к «Дню влюбленных».                               3) Открытое Первенство городского поселения Пойковский по зимнему картингу.  </t>
  </si>
  <si>
    <t>Во всех поселениях Нефтеюганского района открыты секции "Скандинавской ходьбы". В НРБОУ ДО ДЮСШ «Нептун» определен график посещения плавательного бассейна на бесплатной основе (в связи с неблагоприятной эпидемиологической обстановкой, связанной с распространением новой коронавирусной инфекцией, для категории граждан 65 и старше, занятия не проводятся).</t>
  </si>
  <si>
    <t>71,7*</t>
  </si>
  <si>
    <t>* При расчете показателя, использованы данные полученные по результатам обсуждения проекта "Благоустройство общественной территории "Сквер Победы" сп.Сентябрьский, планируемый к реализации в 2021 году. Количество граждан, принявших участие в решении вопросов формирования комфортной городской среды в сп.Сентябрьский составило 570 чел., всего граждан в возрасте от 14 лет и старше, проживающих в сп.Сентябрьский, где проводилось обсуждение проекта в рамках регионального проекта "Формирование комфортной городской среды" - 795 чел.</t>
  </si>
  <si>
    <t>20.10.2020 проведена приемка выполненых работ по благоустройству общественной территории парк "Сердце Югры" гп.Пойковский. Заявка одобрена 23.10.2020, планируемое поступление денежных средств за счет федерального бюджета, окружного бюджета и их освоение до 01.11.2020.</t>
  </si>
  <si>
    <t>0,002</t>
  </si>
  <si>
    <t>Ввод жилья:
На территории Нефтеюганского района введено в эксплуатацию 0,011775 млн.кв.м.жилья в том числе:
многоквартирные жилые дома – 0,001621 млн.кв.м.жилья (1 дом);
индивидуальные жилые дома – 0,010154 млн.кв.м.жилья (121 дом).</t>
  </si>
  <si>
    <r>
      <rPr>
        <sz val="16"/>
        <rFont val="Times New Roman"/>
        <family val="1"/>
        <charset val="204"/>
      </rPr>
      <t xml:space="preserve">29.09.2020 торжественно открыты три Центра образования цифрового и гуманитарного профилей «Точка роста» на базе НРМОБУ «Салымская СОШ № 1», НРМОБУ «Чеускинская СОШ», НРМОБУ «Сентябрьская СОШ».  </t>
    </r>
    <r>
      <rPr>
        <sz val="16"/>
        <color theme="1"/>
        <rFont val="Times New Roman"/>
        <family val="1"/>
        <charset val="204"/>
      </rPr>
      <t xml:space="preserve">
</t>
    </r>
  </si>
  <si>
    <t>Показатель по охвату дополнительными общеобразовательными программами естественнонаучной и технической направленностей выполнен.</t>
  </si>
  <si>
    <t xml:space="preserve">В рамках исполнения данного показателя на территории Нефтеюганского района   осуществляют деятельность 15 волонтерских (395 человек), 14 детских и молодежных общественных объединения  (776 человек), 5 юнармейских отрядов (149 человек), 2 поисковых отряда (28 человек) и 13  школьных ученических самоуправлений (1401 человек). 
Общеобразовательные организации Нефтеюганского района постепенно внедряют  в системе воспитательной работы направления деятельности  Общероссийской общественно-государственной детско-юношеской организации «Российское движение школьников». Таким образом, по направлению «военно-патриотическое» задействовано128 учреждений, «информационно-медийное» 8, «гражданская активность» - 12, «личностное развитие» -11.  
В сентябре-октябре 2020 года 10 представителей Российского движения школьников Нефтеюганского района приняли участие в полуфинале Всероссийского конкурса «Большая перемена» в г.Тюмень.
В октябре 2020 года лидеры детских и молодежных объединений  подали 4 проектные заявки для участия в конкурсе грантов  Губернатора для физических лиц.
</t>
  </si>
  <si>
    <t xml:space="preserve">Проведено 33 урока, посвященных социальной активности и добровольчеству и  более 20 мероприятий, посвященных  информированию  обучающихся и населения о  единой информационной системе  в сфере развития добровольчества   «Доброволецроссии.рф».
В октябре 2020 года волонтеры  муниципалитета подали 20 проектных заявок для участия в конкурсе грантов  Губернатора для физических лиц. Три проекта представителей волонтерских организаций Нефтеюганского района  в октябре стали финалистами Всероссийского конкурса «Доброволец России-2020» в номинациях «Малая Родина» и «Устремленные в будущее».
</t>
  </si>
  <si>
    <t xml:space="preserve"> Районный молодежный фестиваль КВН «Растем вместе!», посвященный 40-летнему юбилею Нефтеюганского района, состоялся 23 сентября 2020 года в онлайн формате и объединил 50 творческих молодых КВНщиков района.
</t>
  </si>
  <si>
    <t xml:space="preserve">По состоянию на 29.10.2020:
1. В рамках заключенного Соглашения о предоставлении субсидии местному бюджету из бюджета Ханты-Мансийского автономного округа – Югры № 22-ЖС/2020 от 27.01.2020, произведена выплата выкупной стоимости за изымаемое жилое помещение:
- в гп.Пойковский -27 жил.пом;            - в сп.Сингапай - 5 жил. пом.
ИТОГО: 34 208,39 тыс. рублей, из них:
ОБ-30 445,14 тыс. рублей
МБ-3 763,25 тыс. рублей
2. В рамках заключенного Соглашения о предоставлении субсидии местному бюджету из бюджета Ханты-Мансийского автономного округа – Югры № 22-А/2020 от 22.04.2020, произведена выплата выкупной стоимости за изымаемое жилое помещение:
- в гп.Пойковский - 25 жил.пом;
ИТОГО: 46 251,00 тыс. рублей, из них:
ОБ-41 163,72 тыс. рублей
МБ-5 087,28 тыс. рублей
3.Заключены муниципальные контракты на приобретение жилых помещений:
в сп.Юганская Обь - приобретено 20 жил.пом., общей площадью 1 088 кв.м.;
в сп.Сингапай - приобретено 31 жил.пом., общей площадью 1 412,02 кв.м. 
Оплата по контрактам произведена в размере 149 299,96 тыс.руб. из них средства ОБ -132 876,96 тыс. руб. средства МБ - 16 423,00 тыс. руб., </t>
  </si>
  <si>
    <t>Фактический расчет показателя за 2020 год, возможно произвести после формирования данных Управления Федеральной службы государственной статистики по Тюменской области, Ханты-Мансийскому автономному округу – Югре и Ямало-Ненецкому автономному округу.</t>
  </si>
  <si>
    <t>Произведено комплектование и зачисление  обучающихся на основные и дополнительные общеобразовательные программы цифрового, естественнонаучного и гуманитарного профилей в центры образования  "Точка роста".</t>
  </si>
  <si>
    <t>2020 год:  Заключен МК №01873000017200000830001 от 13.05.2020 с ООО "НАУЧНО ПРОИЗВОДСТВЕННЫЙ ЦЕНТР ПРОМЫШЛЕННОЙ ОЧИСТКИ ВОДЫ" на выполнение проектно-изыскательских работ по реконструкции объекта: "Здание станции 2-го Подъема, ВОС-8000 м3". Цена контракта составляет  27 537,85 тыс.руб.(оплата будет произведена по окончанию выполненых работ). Срок выполнения работ: 7 месяцев с даты начала выполнения работ. Работы ведутся. В настоящее время технология очистки воды согласована. Проектировщик предоставил документацию.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</si>
</sst>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\ _₽_-;_-@_-"/>
    <numFmt numFmtId="166" formatCode="#,##0_ ;\-#,##0\ "/>
    <numFmt numFmtId="167" formatCode="_-* #,##0.0\ _₽_-;\-* #,##0.0\ _₽_-;_-* &quot;-&quot;??\ _₽_-;_-@_-"/>
    <numFmt numFmtId="168" formatCode="_-* #,##0.0000\ _₽_-;\-* #,##0.0000\ _₽_-;_-* &quot;-&quot;??\ _₽_-;_-@_-"/>
    <numFmt numFmtId="169" formatCode="_-* #,##0.000000\ _₽_-;\-* #,##0.000000\ _₽_-;_-* &quot;-&quot;??\ _₽_-;_-@_-"/>
    <numFmt numFmtId="170" formatCode="000000"/>
    <numFmt numFmtId="171" formatCode="#,##0.000_ ;\-#,##0.000\ "/>
    <numFmt numFmtId="172" formatCode="#,##0.00_ ;\-#,##0.00\ "/>
    <numFmt numFmtId="173" formatCode="_-* #,##0.0\ _₽_-;\-* #,##0.0\ _₽_-;_-* &quot;-&quot;?\ _₽_-;_-@_-"/>
    <numFmt numFmtId="174" formatCode="0.0"/>
    <numFmt numFmtId="175" formatCode="_-* #,##0.000\ _₽_-;\-* #,##0.000\ _₽_-;_-* &quot;-&quot;???\ _₽_-;_-@_-"/>
    <numFmt numFmtId="177" formatCode="#,##0.00\ _₽"/>
    <numFmt numFmtId="178" formatCode="0.000"/>
    <numFmt numFmtId="179" formatCode="#,##0.0_ ;\-#,##0.0\ 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43" fontId="2" fillId="0" borderId="1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2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3" fontId="2" fillId="0" borderId="7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vertical="top" wrapText="1"/>
    </xf>
    <xf numFmtId="43" fontId="7" fillId="0" borderId="1" xfId="0" applyNumberFormat="1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top" wrapText="1"/>
    </xf>
    <xf numFmtId="172" fontId="3" fillId="0" borderId="1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43" fontId="8" fillId="0" borderId="7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4" fillId="0" borderId="10" xfId="0" applyNumberFormat="1" applyFont="1" applyFill="1" applyBorder="1" applyAlignment="1">
      <alignment horizontal="center" vertical="top" wrapText="1"/>
    </xf>
    <xf numFmtId="43" fontId="2" fillId="0" borderId="15" xfId="0" applyNumberFormat="1" applyFont="1" applyFill="1" applyBorder="1" applyAlignment="1">
      <alignment horizontal="center" vertical="top" wrapText="1"/>
    </xf>
    <xf numFmtId="43" fontId="5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11" fillId="0" borderId="0" xfId="0" applyFont="1" applyFill="1"/>
    <xf numFmtId="49" fontId="2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/>
    <xf numFmtId="43" fontId="2" fillId="0" borderId="0" xfId="0" applyNumberFormat="1" applyFont="1" applyFill="1"/>
    <xf numFmtId="43" fontId="11" fillId="0" borderId="0" xfId="0" applyNumberFormat="1" applyFont="1" applyFill="1"/>
    <xf numFmtId="4" fontId="2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172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3" fontId="3" fillId="0" borderId="23" xfId="0" applyNumberFormat="1" applyFont="1" applyFill="1" applyBorder="1" applyAlignment="1">
      <alignment horizontal="center" vertical="top" wrapText="1"/>
    </xf>
    <xf numFmtId="1" fontId="3" fillId="0" borderId="23" xfId="0" applyNumberFormat="1" applyFont="1" applyFill="1" applyBorder="1" applyAlignment="1">
      <alignment horizontal="center" vertical="top" wrapText="1"/>
    </xf>
    <xf numFmtId="43" fontId="3" fillId="0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167" fontId="5" fillId="0" borderId="16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3" fontId="8" fillId="0" borderId="6" xfId="0" applyNumberFormat="1" applyFont="1" applyFill="1" applyBorder="1" applyAlignment="1">
      <alignment horizontal="center" vertical="top" wrapText="1"/>
    </xf>
    <xf numFmtId="167" fontId="8" fillId="0" borderId="6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167" fontId="5" fillId="0" borderId="5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169" fontId="5" fillId="0" borderId="5" xfId="0" applyNumberFormat="1" applyFont="1" applyFill="1" applyBorder="1" applyAlignment="1">
      <alignment horizontal="center" vertical="top" wrapText="1"/>
    </xf>
    <xf numFmtId="174" fontId="8" fillId="0" borderId="7" xfId="2" applyNumberFormat="1" applyFont="1" applyFill="1" applyBorder="1" applyAlignment="1">
      <alignment horizontal="center" vertical="top" wrapText="1"/>
    </xf>
    <xf numFmtId="174" fontId="5" fillId="0" borderId="1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167" fontId="5" fillId="0" borderId="5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6" fontId="5" fillId="0" borderId="6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43" fontId="4" fillId="0" borderId="5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left" vertical="top" wrapText="1"/>
    </xf>
    <xf numFmtId="172" fontId="2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73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43" fontId="4" fillId="0" borderId="5" xfId="0" applyNumberFormat="1" applyFont="1" applyFill="1" applyBorder="1" applyAlignment="1">
      <alignment horizontal="center" vertical="top" wrapText="1"/>
    </xf>
    <xf numFmtId="43" fontId="4" fillId="0" borderId="6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2" fillId="0" borderId="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43" fontId="4" fillId="0" borderId="1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43" fontId="5" fillId="2" borderId="5" xfId="0" applyNumberFormat="1" applyFont="1" applyFill="1" applyBorder="1" applyAlignment="1">
      <alignment horizontal="center" vertical="top" wrapText="1"/>
    </xf>
    <xf numFmtId="43" fontId="5" fillId="2" borderId="1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top" wrapText="1"/>
    </xf>
    <xf numFmtId="166" fontId="2" fillId="2" borderId="11" xfId="0" applyNumberFormat="1" applyFont="1" applyFill="1" applyBorder="1" applyAlignment="1">
      <alignment horizontal="center" vertical="top" wrapText="1"/>
    </xf>
    <xf numFmtId="166" fontId="2" fillId="2" borderId="6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166" fontId="2" fillId="0" borderId="11" xfId="0" applyNumberFormat="1" applyFont="1" applyFill="1" applyBorder="1" applyAlignment="1">
      <alignment horizontal="center" vertical="top" wrapText="1"/>
    </xf>
    <xf numFmtId="170" fontId="4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171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Fill="1" applyBorder="1" applyAlignment="1">
      <alignment horizontal="center" vertical="top" wrapText="1"/>
    </xf>
    <xf numFmtId="43" fontId="2" fillId="0" borderId="11" xfId="0" applyNumberFormat="1" applyFont="1" applyFill="1" applyBorder="1" applyAlignment="1">
      <alignment horizontal="center" vertical="top" wrapText="1"/>
    </xf>
    <xf numFmtId="175" fontId="2" fillId="0" borderId="5" xfId="0" applyNumberFormat="1" applyFont="1" applyFill="1" applyBorder="1" applyAlignment="1">
      <alignment horizontal="center" vertical="top" wrapText="1"/>
    </xf>
    <xf numFmtId="175" fontId="2" fillId="0" borderId="11" xfId="0" applyNumberFormat="1" applyFont="1" applyFill="1" applyBorder="1" applyAlignment="1">
      <alignment horizontal="center" vertical="top" wrapText="1"/>
    </xf>
    <xf numFmtId="175" fontId="2" fillId="0" borderId="6" xfId="0" applyNumberFormat="1" applyFont="1" applyFill="1" applyBorder="1" applyAlignment="1">
      <alignment horizontal="center" vertical="top" wrapText="1"/>
    </xf>
    <xf numFmtId="43" fontId="2" fillId="0" borderId="4" xfId="0" applyNumberFormat="1" applyFont="1" applyFill="1" applyBorder="1" applyAlignment="1">
      <alignment horizontal="center" vertical="top" wrapText="1"/>
    </xf>
    <xf numFmtId="43" fontId="2" fillId="0" borderId="18" xfId="0" applyNumberFormat="1" applyFont="1" applyFill="1" applyBorder="1" applyAlignment="1">
      <alignment horizontal="center" vertical="top" wrapText="1"/>
    </xf>
    <xf numFmtId="43" fontId="2" fillId="0" borderId="2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164" fontId="5" fillId="0" borderId="24" xfId="0" applyNumberFormat="1" applyFont="1" applyFill="1" applyBorder="1" applyAlignment="1">
      <alignment horizontal="center" vertical="top" wrapText="1"/>
    </xf>
    <xf numFmtId="164" fontId="5" fillId="0" borderId="25" xfId="0" applyNumberFormat="1" applyFont="1" applyFill="1" applyBorder="1" applyAlignment="1">
      <alignment horizontal="center" vertical="top" wrapText="1"/>
    </xf>
    <xf numFmtId="164" fontId="5" fillId="0" borderId="26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43" fontId="5" fillId="0" borderId="11" xfId="0" applyNumberFormat="1" applyFont="1" applyFill="1" applyBorder="1" applyAlignment="1">
      <alignment horizontal="center" vertical="top" wrapText="1"/>
    </xf>
    <xf numFmtId="43" fontId="5" fillId="0" borderId="16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11" xfId="0" applyNumberFormat="1" applyFont="1" applyFill="1" applyBorder="1" applyAlignment="1">
      <alignment horizontal="center" vertical="top" wrapText="1"/>
    </xf>
    <xf numFmtId="164" fontId="5" fillId="0" borderId="16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3" fontId="2" fillId="0" borderId="8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vertical="top" wrapText="1"/>
    </xf>
    <xf numFmtId="167" fontId="2" fillId="0" borderId="11" xfId="0" applyNumberFormat="1" applyFont="1" applyFill="1" applyBorder="1" applyAlignment="1">
      <alignment vertical="top" wrapText="1"/>
    </xf>
    <xf numFmtId="167" fontId="2" fillId="0" borderId="6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5" fontId="5" fillId="0" borderId="11" xfId="0" applyNumberFormat="1" applyFont="1" applyFill="1" applyBorder="1" applyAlignment="1">
      <alignment horizontal="center" vertical="top" wrapText="1"/>
    </xf>
    <xf numFmtId="165" fontId="5" fillId="0" borderId="6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horizontal="center" vertical="top" wrapText="1"/>
    </xf>
    <xf numFmtId="49" fontId="5" fillId="0" borderId="11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164" fontId="5" fillId="0" borderId="22" xfId="0" applyNumberFormat="1" applyFont="1" applyFill="1" applyBorder="1" applyAlignment="1">
      <alignment horizontal="center" vertical="top" wrapText="1"/>
    </xf>
    <xf numFmtId="164" fontId="5" fillId="0" borderId="30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165" fontId="5" fillId="0" borderId="5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 vertical="top" wrapText="1"/>
    </xf>
    <xf numFmtId="164" fontId="5" fillId="0" borderId="13" xfId="0" applyNumberFormat="1" applyFont="1" applyFill="1" applyBorder="1" applyAlignment="1">
      <alignment horizontal="center" vertical="top" wrapText="1"/>
    </xf>
    <xf numFmtId="164" fontId="5" fillId="0" borderId="1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166" fontId="5" fillId="0" borderId="5" xfId="0" applyNumberFormat="1" applyFont="1" applyFill="1" applyBorder="1" applyAlignment="1">
      <alignment horizontal="center" vertical="top" wrapText="1"/>
    </xf>
    <xf numFmtId="166" fontId="5" fillId="0" borderId="11" xfId="0" applyNumberFormat="1" applyFont="1" applyFill="1" applyBorder="1" applyAlignment="1">
      <alignment horizontal="center" vertical="top" wrapText="1"/>
    </xf>
    <xf numFmtId="166" fontId="5" fillId="0" borderId="16" xfId="0" applyNumberFormat="1" applyFont="1" applyFill="1" applyBorder="1" applyAlignment="1">
      <alignment horizontal="center" vertical="top" wrapText="1"/>
    </xf>
    <xf numFmtId="167" fontId="5" fillId="0" borderId="5" xfId="0" applyNumberFormat="1" applyFont="1" applyFill="1" applyBorder="1" applyAlignment="1">
      <alignment horizontal="center" vertical="top" wrapText="1"/>
    </xf>
    <xf numFmtId="167" fontId="5" fillId="0" borderId="11" xfId="0" applyNumberFormat="1" applyFont="1" applyFill="1" applyBorder="1" applyAlignment="1">
      <alignment horizontal="center" vertical="top" wrapText="1"/>
    </xf>
    <xf numFmtId="167" fontId="5" fillId="0" borderId="16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5" fillId="0" borderId="35" xfId="0" applyNumberFormat="1" applyFont="1" applyFill="1" applyBorder="1" applyAlignment="1">
      <alignment horizontal="center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166" fontId="5" fillId="0" borderId="8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49" fontId="5" fillId="2" borderId="16" xfId="0" applyNumberFormat="1" applyFont="1" applyFill="1" applyBorder="1" applyAlignment="1">
      <alignment horizontal="center" vertical="top" wrapText="1"/>
    </xf>
    <xf numFmtId="168" fontId="5" fillId="0" borderId="1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43" fontId="2" fillId="0" borderId="1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43" fontId="5" fillId="0" borderId="4" xfId="0" applyNumberFormat="1" applyFont="1" applyFill="1" applyBorder="1" applyAlignment="1">
      <alignment horizontal="center" vertical="top" wrapText="1"/>
    </xf>
    <xf numFmtId="43" fontId="5" fillId="0" borderId="34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170" fontId="5" fillId="0" borderId="5" xfId="0" applyNumberFormat="1" applyFont="1" applyFill="1" applyBorder="1" applyAlignment="1">
      <alignment horizontal="center" vertical="top" wrapText="1"/>
    </xf>
    <xf numFmtId="170" fontId="5" fillId="0" borderId="11" xfId="0" applyNumberFormat="1" applyFont="1" applyFill="1" applyBorder="1" applyAlignment="1">
      <alignment horizontal="center" vertical="top" wrapText="1"/>
    </xf>
    <xf numFmtId="170" fontId="5" fillId="0" borderId="16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top" wrapText="1"/>
    </xf>
    <xf numFmtId="177" fontId="8" fillId="0" borderId="6" xfId="0" applyNumberFormat="1" applyFont="1" applyFill="1" applyBorder="1" applyAlignment="1">
      <alignment horizontal="center" vertical="top" wrapText="1"/>
    </xf>
    <xf numFmtId="178" fontId="5" fillId="0" borderId="5" xfId="0" applyNumberFormat="1" applyFont="1" applyFill="1" applyBorder="1" applyAlignment="1">
      <alignment horizontal="center" vertical="top" wrapText="1"/>
    </xf>
    <xf numFmtId="178" fontId="0" fillId="0" borderId="11" xfId="0" applyNumberFormat="1" applyBorder="1" applyAlignment="1">
      <alignment horizontal="center" vertical="top" wrapText="1"/>
    </xf>
    <xf numFmtId="179" fontId="8" fillId="0" borderId="1" xfId="0" applyNumberFormat="1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center" vertical="top" wrapText="1"/>
    </xf>
    <xf numFmtId="169" fontId="5" fillId="0" borderId="8" xfId="0" applyNumberFormat="1" applyFont="1" applyFill="1" applyBorder="1" applyAlignment="1">
      <alignment horizontal="center" vertical="top" wrapText="1"/>
    </xf>
    <xf numFmtId="169" fontId="5" fillId="0" borderId="6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39" fontId="8" fillId="0" borderId="8" xfId="0" applyNumberFormat="1" applyFont="1" applyFill="1" applyBorder="1" applyAlignment="1">
      <alignment horizontal="center" vertical="top" wrapText="1"/>
    </xf>
    <xf numFmtId="39" fontId="8" fillId="0" borderId="6" xfId="0" applyNumberFormat="1" applyFont="1" applyFill="1" applyBorder="1" applyAlignment="1">
      <alignment horizontal="center" vertical="top" wrapText="1"/>
    </xf>
    <xf numFmtId="174" fontId="8" fillId="0" borderId="8" xfId="0" applyNumberFormat="1" applyFont="1" applyFill="1" applyBorder="1" applyAlignment="1">
      <alignment horizontal="center" vertical="top" wrapText="1"/>
    </xf>
    <xf numFmtId="174" fontId="8" fillId="0" borderId="6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9" xfId="0" applyNumberFormat="1" applyFont="1" applyFill="1" applyBorder="1" applyAlignment="1">
      <alignment horizontal="center" vertical="top" wrapText="1"/>
    </xf>
    <xf numFmtId="0" fontId="2" fillId="2" borderId="2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Layout" zoomScale="64" zoomScaleNormal="100" zoomScaleSheetLayoutView="64" zoomScalePageLayoutView="64" workbookViewId="0">
      <selection activeCell="D7" sqref="D7:D11"/>
    </sheetView>
  </sheetViews>
  <sheetFormatPr defaultRowHeight="15" x14ac:dyDescent="0.25"/>
  <cols>
    <col min="1" max="1" width="7.85546875" customWidth="1"/>
    <col min="2" max="2" width="23.7109375" customWidth="1"/>
    <col min="3" max="3" width="26.140625" customWidth="1"/>
    <col min="4" max="4" width="19.140625" customWidth="1"/>
    <col min="5" max="5" width="19.5703125" customWidth="1"/>
    <col min="6" max="6" width="29.28515625" customWidth="1"/>
    <col min="7" max="7" width="18.28515625" customWidth="1"/>
    <col min="8" max="8" width="17.5703125" customWidth="1"/>
    <col min="9" max="9" width="18.85546875" customWidth="1"/>
    <col min="10" max="10" width="42.5703125" customWidth="1"/>
    <col min="11" max="11" width="35" customWidth="1"/>
    <col min="12" max="12" width="43.140625" customWidth="1"/>
  </cols>
  <sheetData>
    <row r="1" spans="1:12" ht="44.25" customHeight="1" x14ac:dyDescent="0.25">
      <c r="A1" s="126" t="s">
        <v>106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x14ac:dyDescent="0.25">
      <c r="A2" s="49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7.25" customHeight="1" x14ac:dyDescent="0.25">
      <c r="A3" s="126" t="s">
        <v>0</v>
      </c>
      <c r="B3" s="126" t="s">
        <v>1</v>
      </c>
      <c r="C3" s="126" t="s">
        <v>2</v>
      </c>
      <c r="D3" s="126"/>
      <c r="E3" s="126"/>
      <c r="F3" s="126" t="s">
        <v>3</v>
      </c>
      <c r="G3" s="126" t="s">
        <v>4</v>
      </c>
      <c r="H3" s="126"/>
      <c r="I3" s="126"/>
      <c r="J3" s="126" t="s">
        <v>5</v>
      </c>
      <c r="K3" s="126" t="s">
        <v>6</v>
      </c>
      <c r="L3" s="126" t="s">
        <v>7</v>
      </c>
    </row>
    <row r="4" spans="1:12" ht="90.75" customHeight="1" x14ac:dyDescent="0.25">
      <c r="A4" s="126"/>
      <c r="B4" s="126"/>
      <c r="C4" s="46" t="s">
        <v>8</v>
      </c>
      <c r="D4" s="46" t="s">
        <v>9</v>
      </c>
      <c r="E4" s="46" t="s">
        <v>110</v>
      </c>
      <c r="F4" s="126"/>
      <c r="G4" s="46" t="s">
        <v>76</v>
      </c>
      <c r="H4" s="46" t="s">
        <v>112</v>
      </c>
      <c r="I4" s="46" t="s">
        <v>10</v>
      </c>
      <c r="J4" s="126"/>
      <c r="K4" s="126"/>
      <c r="L4" s="126"/>
    </row>
    <row r="5" spans="1:12" ht="20.25" x14ac:dyDescent="0.25">
      <c r="A5" s="43">
        <v>1</v>
      </c>
      <c r="B5" s="43">
        <v>2</v>
      </c>
      <c r="C5" s="43">
        <v>4</v>
      </c>
      <c r="D5" s="43">
        <v>5</v>
      </c>
      <c r="E5" s="43">
        <v>6</v>
      </c>
      <c r="F5" s="43"/>
      <c r="G5" s="43">
        <v>7</v>
      </c>
      <c r="H5" s="43">
        <v>8</v>
      </c>
      <c r="I5" s="43">
        <v>9</v>
      </c>
      <c r="J5" s="43"/>
      <c r="K5" s="43">
        <v>10</v>
      </c>
      <c r="L5" s="43">
        <v>11</v>
      </c>
    </row>
    <row r="6" spans="1:12" ht="27" customHeight="1" x14ac:dyDescent="0.25">
      <c r="A6" s="126" t="s">
        <v>11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36.75" customHeight="1" x14ac:dyDescent="0.25">
      <c r="A7" s="128">
        <v>1</v>
      </c>
      <c r="B7" s="129" t="s">
        <v>12</v>
      </c>
      <c r="C7" s="132" t="s">
        <v>13</v>
      </c>
      <c r="D7" s="133" t="s">
        <v>46</v>
      </c>
      <c r="E7" s="133" t="s">
        <v>46</v>
      </c>
      <c r="F7" s="8" t="s">
        <v>14</v>
      </c>
      <c r="G7" s="12">
        <v>27537.85</v>
      </c>
      <c r="H7" s="42" t="s">
        <v>46</v>
      </c>
      <c r="I7" s="42" t="s">
        <v>46</v>
      </c>
      <c r="J7" s="134" t="s">
        <v>133</v>
      </c>
      <c r="K7" s="135" t="s">
        <v>89</v>
      </c>
      <c r="L7" s="136" t="s">
        <v>90</v>
      </c>
    </row>
    <row r="8" spans="1:12" ht="51" customHeight="1" x14ac:dyDescent="0.25">
      <c r="A8" s="128"/>
      <c r="B8" s="130"/>
      <c r="C8" s="132"/>
      <c r="D8" s="133"/>
      <c r="E8" s="133"/>
      <c r="F8" s="41" t="s">
        <v>15</v>
      </c>
      <c r="G8" s="40" t="s">
        <v>46</v>
      </c>
      <c r="H8" s="42" t="s">
        <v>46</v>
      </c>
      <c r="I8" s="42" t="s">
        <v>46</v>
      </c>
      <c r="J8" s="134"/>
      <c r="K8" s="135"/>
      <c r="L8" s="136"/>
    </row>
    <row r="9" spans="1:12" ht="51.75" customHeight="1" x14ac:dyDescent="0.25">
      <c r="A9" s="128"/>
      <c r="B9" s="130"/>
      <c r="C9" s="132"/>
      <c r="D9" s="133"/>
      <c r="E9" s="133"/>
      <c r="F9" s="41" t="s">
        <v>16</v>
      </c>
      <c r="G9" s="40" t="s">
        <v>46</v>
      </c>
      <c r="H9" s="42" t="s">
        <v>46</v>
      </c>
      <c r="I9" s="42" t="s">
        <v>46</v>
      </c>
      <c r="J9" s="134"/>
      <c r="K9" s="135"/>
      <c r="L9" s="136"/>
    </row>
    <row r="10" spans="1:12" ht="35.25" customHeight="1" x14ac:dyDescent="0.25">
      <c r="A10" s="128"/>
      <c r="B10" s="130"/>
      <c r="C10" s="132"/>
      <c r="D10" s="133"/>
      <c r="E10" s="133"/>
      <c r="F10" s="41" t="s">
        <v>17</v>
      </c>
      <c r="G10" s="40">
        <v>27537.85</v>
      </c>
      <c r="H10" s="42" t="s">
        <v>46</v>
      </c>
      <c r="I10" s="42" t="s">
        <v>46</v>
      </c>
      <c r="J10" s="134"/>
      <c r="K10" s="135"/>
      <c r="L10" s="136"/>
    </row>
    <row r="11" spans="1:12" ht="312" customHeight="1" x14ac:dyDescent="0.25">
      <c r="A11" s="128"/>
      <c r="B11" s="131"/>
      <c r="C11" s="132"/>
      <c r="D11" s="133"/>
      <c r="E11" s="133"/>
      <c r="F11" s="41" t="s">
        <v>18</v>
      </c>
      <c r="G11" s="45" t="s">
        <v>46</v>
      </c>
      <c r="H11" s="42" t="s">
        <v>46</v>
      </c>
      <c r="I11" s="42" t="s">
        <v>46</v>
      </c>
      <c r="J11" s="134"/>
      <c r="K11" s="135"/>
      <c r="L11" s="136"/>
    </row>
    <row r="12" spans="1:12" ht="32.25" customHeight="1" x14ac:dyDescent="0.25">
      <c r="A12" s="128">
        <v>2</v>
      </c>
      <c r="B12" s="129" t="s">
        <v>19</v>
      </c>
      <c r="C12" s="132" t="s">
        <v>27</v>
      </c>
      <c r="D12" s="135">
        <v>7</v>
      </c>
      <c r="E12" s="137">
        <v>8.6</v>
      </c>
      <c r="F12" s="8" t="s">
        <v>14</v>
      </c>
      <c r="G12" s="42" t="s">
        <v>46</v>
      </c>
      <c r="H12" s="38" t="s">
        <v>46</v>
      </c>
      <c r="I12" s="38" t="s">
        <v>46</v>
      </c>
      <c r="J12" s="136" t="s">
        <v>102</v>
      </c>
      <c r="K12" s="135" t="s">
        <v>89</v>
      </c>
      <c r="L12" s="136" t="s">
        <v>91</v>
      </c>
    </row>
    <row r="13" spans="1:12" ht="51.75" customHeight="1" x14ac:dyDescent="0.25">
      <c r="A13" s="128"/>
      <c r="B13" s="130"/>
      <c r="C13" s="132"/>
      <c r="D13" s="135"/>
      <c r="E13" s="137"/>
      <c r="F13" s="41" t="s">
        <v>15</v>
      </c>
      <c r="G13" s="40" t="s">
        <v>46</v>
      </c>
      <c r="H13" s="38" t="s">
        <v>46</v>
      </c>
      <c r="I13" s="38" t="s">
        <v>46</v>
      </c>
      <c r="J13" s="136"/>
      <c r="K13" s="135"/>
      <c r="L13" s="136"/>
    </row>
    <row r="14" spans="1:12" ht="118.5" customHeight="1" x14ac:dyDescent="0.25">
      <c r="A14" s="128"/>
      <c r="B14" s="130"/>
      <c r="C14" s="132"/>
      <c r="D14" s="135"/>
      <c r="E14" s="137"/>
      <c r="F14" s="41" t="s">
        <v>16</v>
      </c>
      <c r="G14" s="40" t="s">
        <v>46</v>
      </c>
      <c r="H14" s="38" t="s">
        <v>46</v>
      </c>
      <c r="I14" s="38" t="s">
        <v>46</v>
      </c>
      <c r="J14" s="136"/>
      <c r="K14" s="135"/>
      <c r="L14" s="136"/>
    </row>
    <row r="15" spans="1:12" ht="54.75" customHeight="1" x14ac:dyDescent="0.25">
      <c r="A15" s="128"/>
      <c r="B15" s="130"/>
      <c r="C15" s="138" t="s">
        <v>28</v>
      </c>
      <c r="D15" s="139">
        <v>0.81</v>
      </c>
      <c r="E15" s="139">
        <v>0.88500000000000001</v>
      </c>
      <c r="F15" s="41" t="s">
        <v>17</v>
      </c>
      <c r="G15" s="40" t="s">
        <v>46</v>
      </c>
      <c r="H15" s="42" t="s">
        <v>46</v>
      </c>
      <c r="I15" s="42" t="s">
        <v>46</v>
      </c>
      <c r="J15" s="136"/>
      <c r="K15" s="135"/>
      <c r="L15" s="136"/>
    </row>
    <row r="16" spans="1:12" ht="128.25" customHeight="1" x14ac:dyDescent="0.25">
      <c r="A16" s="128"/>
      <c r="B16" s="131"/>
      <c r="C16" s="138"/>
      <c r="D16" s="139"/>
      <c r="E16" s="139"/>
      <c r="F16" s="41" t="s">
        <v>18</v>
      </c>
      <c r="G16" s="45" t="s">
        <v>46</v>
      </c>
      <c r="H16" s="42" t="s">
        <v>46</v>
      </c>
      <c r="I16" s="42" t="s">
        <v>46</v>
      </c>
      <c r="J16" s="136"/>
      <c r="K16" s="135"/>
      <c r="L16" s="136"/>
    </row>
  </sheetData>
  <mergeCells count="29">
    <mergeCell ref="K12:K16"/>
    <mergeCell ref="L12:L16"/>
    <mergeCell ref="C15:C16"/>
    <mergeCell ref="D15:D16"/>
    <mergeCell ref="E15:E16"/>
    <mergeCell ref="J12:J16"/>
    <mergeCell ref="A12:A16"/>
    <mergeCell ref="B12:B16"/>
    <mergeCell ref="C12:C14"/>
    <mergeCell ref="D12:D14"/>
    <mergeCell ref="E12:E14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1" zoomScale="57" zoomScaleNormal="57" zoomScalePageLayoutView="64" workbookViewId="0">
      <selection activeCell="G14" sqref="G14:G15"/>
    </sheetView>
  </sheetViews>
  <sheetFormatPr defaultColWidth="9.140625" defaultRowHeight="15.75" x14ac:dyDescent="0.25"/>
  <cols>
    <col min="1" max="1" width="8" style="2" customWidth="1"/>
    <col min="2" max="2" width="23.5703125" style="1" customWidth="1"/>
    <col min="3" max="3" width="31.42578125" style="2" customWidth="1"/>
    <col min="4" max="4" width="18.7109375" style="2" customWidth="1"/>
    <col min="5" max="5" width="20.5703125" style="2" customWidth="1"/>
    <col min="6" max="6" width="27.140625" style="2" customWidth="1"/>
    <col min="7" max="7" width="24.28515625" style="2" customWidth="1"/>
    <col min="8" max="8" width="19" style="2" customWidth="1"/>
    <col min="9" max="9" width="20.7109375" style="2" customWidth="1"/>
    <col min="10" max="10" width="50.42578125" style="2" customWidth="1"/>
    <col min="11" max="11" width="33" style="2" customWidth="1"/>
    <col min="12" max="12" width="39" style="2" customWidth="1"/>
    <col min="13" max="16384" width="9.140625" style="4"/>
  </cols>
  <sheetData>
    <row r="1" spans="1:12" ht="44.25" customHeight="1" x14ac:dyDescent="0.25">
      <c r="A1" s="126" t="s">
        <v>106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36" customHeight="1" x14ac:dyDescent="0.25">
      <c r="A2" s="126" t="s">
        <v>0</v>
      </c>
      <c r="B2" s="126" t="s">
        <v>1</v>
      </c>
      <c r="C2" s="126" t="s">
        <v>2</v>
      </c>
      <c r="D2" s="126"/>
      <c r="E2" s="126"/>
      <c r="F2" s="126" t="s">
        <v>3</v>
      </c>
      <c r="G2" s="126" t="s">
        <v>4</v>
      </c>
      <c r="H2" s="126"/>
      <c r="I2" s="126"/>
      <c r="J2" s="126" t="s">
        <v>5</v>
      </c>
      <c r="K2" s="126" t="s">
        <v>6</v>
      </c>
      <c r="L2" s="159" t="s">
        <v>7</v>
      </c>
    </row>
    <row r="3" spans="1:12" ht="91.5" customHeight="1" x14ac:dyDescent="0.25">
      <c r="A3" s="126"/>
      <c r="B3" s="126"/>
      <c r="C3" s="43" t="s">
        <v>8</v>
      </c>
      <c r="D3" s="43" t="s">
        <v>9</v>
      </c>
      <c r="E3" s="43" t="s">
        <v>113</v>
      </c>
      <c r="F3" s="126"/>
      <c r="G3" s="46" t="s">
        <v>24</v>
      </c>
      <c r="H3" s="46" t="s">
        <v>112</v>
      </c>
      <c r="I3" s="46" t="s">
        <v>10</v>
      </c>
      <c r="J3" s="126"/>
      <c r="K3" s="126"/>
      <c r="L3" s="159"/>
    </row>
    <row r="4" spans="1:12" ht="20.25" x14ac:dyDescent="0.25">
      <c r="A4" s="22">
        <v>1</v>
      </c>
      <c r="B4" s="22">
        <v>2</v>
      </c>
      <c r="C4" s="43">
        <v>4</v>
      </c>
      <c r="D4" s="43">
        <v>5</v>
      </c>
      <c r="E4" s="43">
        <v>6</v>
      </c>
      <c r="F4" s="43"/>
      <c r="G4" s="43">
        <v>7</v>
      </c>
      <c r="H4" s="43">
        <v>8</v>
      </c>
      <c r="I4" s="43">
        <v>9</v>
      </c>
      <c r="J4" s="43"/>
      <c r="K4" s="43">
        <v>10</v>
      </c>
      <c r="L4" s="44">
        <v>11</v>
      </c>
    </row>
    <row r="5" spans="1:12" ht="27.75" customHeight="1" x14ac:dyDescent="0.25">
      <c r="A5" s="126" t="s">
        <v>25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29.25" customHeight="1" x14ac:dyDescent="0.25">
      <c r="A6" s="129">
        <v>1</v>
      </c>
      <c r="B6" s="129" t="s">
        <v>59</v>
      </c>
      <c r="C6" s="153" t="s">
        <v>62</v>
      </c>
      <c r="D6" s="155">
        <v>12</v>
      </c>
      <c r="E6" s="157" t="s">
        <v>120</v>
      </c>
      <c r="F6" s="6" t="s">
        <v>14</v>
      </c>
      <c r="G6" s="12">
        <v>8685.2564300000013</v>
      </c>
      <c r="H6" s="38" t="s">
        <v>46</v>
      </c>
      <c r="I6" s="38" t="s">
        <v>46</v>
      </c>
      <c r="J6" s="160" t="s">
        <v>121</v>
      </c>
      <c r="K6" s="155" t="s">
        <v>61</v>
      </c>
      <c r="L6" s="155" t="s">
        <v>79</v>
      </c>
    </row>
    <row r="7" spans="1:12" ht="51.75" customHeight="1" x14ac:dyDescent="0.25">
      <c r="A7" s="130"/>
      <c r="B7" s="130"/>
      <c r="C7" s="154"/>
      <c r="D7" s="156"/>
      <c r="E7" s="158"/>
      <c r="F7" s="41" t="s">
        <v>15</v>
      </c>
      <c r="G7" s="40">
        <v>2709.8</v>
      </c>
      <c r="H7" s="38" t="s">
        <v>46</v>
      </c>
      <c r="I7" s="38" t="s">
        <v>46</v>
      </c>
      <c r="J7" s="161"/>
      <c r="K7" s="156"/>
      <c r="L7" s="156"/>
    </row>
    <row r="8" spans="1:12" ht="310.5" customHeight="1" x14ac:dyDescent="0.25">
      <c r="A8" s="130"/>
      <c r="B8" s="130"/>
      <c r="C8" s="154"/>
      <c r="D8" s="156"/>
      <c r="E8" s="158"/>
      <c r="F8" s="5" t="s">
        <v>16</v>
      </c>
      <c r="G8" s="117">
        <v>4238.4051300000001</v>
      </c>
      <c r="H8" s="116" t="s">
        <v>46</v>
      </c>
      <c r="I8" s="116" t="s">
        <v>46</v>
      </c>
      <c r="J8" s="162"/>
      <c r="K8" s="156"/>
      <c r="L8" s="156"/>
    </row>
    <row r="9" spans="1:12" ht="48" customHeight="1" x14ac:dyDescent="0.25">
      <c r="A9" s="130"/>
      <c r="B9" s="130"/>
      <c r="C9" s="142" t="s">
        <v>26</v>
      </c>
      <c r="D9" s="150">
        <v>1</v>
      </c>
      <c r="E9" s="148">
        <v>1</v>
      </c>
      <c r="F9" s="41" t="s">
        <v>17</v>
      </c>
      <c r="G9" s="40">
        <v>1737.0513000000001</v>
      </c>
      <c r="H9" s="42" t="s">
        <v>46</v>
      </c>
      <c r="I9" s="42" t="s">
        <v>46</v>
      </c>
      <c r="J9" s="163" t="s">
        <v>122</v>
      </c>
      <c r="K9" s="156"/>
      <c r="L9" s="156"/>
    </row>
    <row r="10" spans="1:12" ht="180" customHeight="1" x14ac:dyDescent="0.25">
      <c r="A10" s="130"/>
      <c r="B10" s="130"/>
      <c r="C10" s="152"/>
      <c r="D10" s="151"/>
      <c r="E10" s="149"/>
      <c r="F10" s="5" t="s">
        <v>18</v>
      </c>
      <c r="G10" s="121" t="s">
        <v>46</v>
      </c>
      <c r="H10" s="122" t="s">
        <v>46</v>
      </c>
      <c r="I10" s="122" t="s">
        <v>46</v>
      </c>
      <c r="J10" s="164"/>
      <c r="K10" s="156"/>
      <c r="L10" s="156"/>
    </row>
    <row r="11" spans="1:12" ht="29.25" customHeight="1" x14ac:dyDescent="0.25">
      <c r="A11" s="128">
        <v>2</v>
      </c>
      <c r="B11" s="170" t="s">
        <v>53</v>
      </c>
      <c r="C11" s="138" t="s">
        <v>60</v>
      </c>
      <c r="D11" s="169">
        <v>1.0999999999999999E-2</v>
      </c>
      <c r="E11" s="171" t="s">
        <v>123</v>
      </c>
      <c r="F11" s="6" t="s">
        <v>14</v>
      </c>
      <c r="G11" s="11">
        <v>899555.16</v>
      </c>
      <c r="H11" s="13">
        <v>229759.35</v>
      </c>
      <c r="I11" s="94">
        <v>25.5</v>
      </c>
      <c r="J11" s="165" t="s">
        <v>130</v>
      </c>
      <c r="K11" s="135" t="s">
        <v>56</v>
      </c>
      <c r="L11" s="135" t="s">
        <v>57</v>
      </c>
    </row>
    <row r="12" spans="1:12" ht="49.5" customHeight="1" x14ac:dyDescent="0.25">
      <c r="A12" s="128"/>
      <c r="B12" s="170"/>
      <c r="C12" s="138"/>
      <c r="D12" s="169"/>
      <c r="E12" s="171"/>
      <c r="F12" s="41" t="s">
        <v>15</v>
      </c>
      <c r="G12" s="38" t="s">
        <v>46</v>
      </c>
      <c r="H12" s="38" t="s">
        <v>46</v>
      </c>
      <c r="I12" s="39" t="s">
        <v>46</v>
      </c>
      <c r="J12" s="165"/>
      <c r="K12" s="135"/>
      <c r="L12" s="135"/>
    </row>
    <row r="13" spans="1:12" ht="66.75" customHeight="1" x14ac:dyDescent="0.25">
      <c r="A13" s="128"/>
      <c r="B13" s="170"/>
      <c r="C13" s="138"/>
      <c r="D13" s="169"/>
      <c r="E13" s="171"/>
      <c r="F13" s="41" t="s">
        <v>16</v>
      </c>
      <c r="G13" s="123">
        <v>800604</v>
      </c>
      <c r="H13" s="124">
        <v>204485.82</v>
      </c>
      <c r="I13" s="120">
        <v>25.5</v>
      </c>
      <c r="J13" s="165"/>
      <c r="K13" s="135"/>
      <c r="L13" s="135"/>
    </row>
    <row r="14" spans="1:12" ht="242.25" customHeight="1" x14ac:dyDescent="0.25">
      <c r="A14" s="128"/>
      <c r="B14" s="170"/>
      <c r="C14" s="138"/>
      <c r="D14" s="169"/>
      <c r="E14" s="171"/>
      <c r="F14" s="140" t="s">
        <v>17</v>
      </c>
      <c r="G14" s="142">
        <v>98951.16</v>
      </c>
      <c r="H14" s="144">
        <v>25273.53</v>
      </c>
      <c r="I14" s="146">
        <v>25.5</v>
      </c>
      <c r="J14" s="165"/>
      <c r="K14" s="135"/>
      <c r="L14" s="135"/>
    </row>
    <row r="15" spans="1:12" ht="118.5" customHeight="1" x14ac:dyDescent="0.25">
      <c r="A15" s="128"/>
      <c r="B15" s="170"/>
      <c r="C15" s="138"/>
      <c r="D15" s="169"/>
      <c r="E15" s="171"/>
      <c r="F15" s="141"/>
      <c r="G15" s="143"/>
      <c r="H15" s="145"/>
      <c r="I15" s="147"/>
      <c r="J15" s="165"/>
      <c r="K15" s="135"/>
      <c r="L15" s="135"/>
    </row>
    <row r="16" spans="1:12" ht="385.5" customHeight="1" x14ac:dyDescent="0.25">
      <c r="A16" s="128"/>
      <c r="B16" s="170"/>
      <c r="C16" s="138"/>
      <c r="D16" s="169"/>
      <c r="E16" s="171"/>
      <c r="F16" s="41" t="s">
        <v>18</v>
      </c>
      <c r="G16" s="57" t="s">
        <v>46</v>
      </c>
      <c r="H16" s="118" t="s">
        <v>46</v>
      </c>
      <c r="I16" s="119" t="s">
        <v>46</v>
      </c>
      <c r="J16" s="165"/>
      <c r="K16" s="135"/>
      <c r="L16" s="135"/>
    </row>
    <row r="17" spans="1:12" ht="27.75" customHeight="1" x14ac:dyDescent="0.25">
      <c r="A17" s="128">
        <v>3</v>
      </c>
      <c r="B17" s="166" t="s">
        <v>54</v>
      </c>
      <c r="C17" s="138" t="s">
        <v>55</v>
      </c>
      <c r="D17" s="169">
        <v>2.3E-2</v>
      </c>
      <c r="E17" s="169">
        <v>1.2E-2</v>
      </c>
      <c r="F17" s="6" t="s">
        <v>14</v>
      </c>
      <c r="G17" s="38" t="s">
        <v>46</v>
      </c>
      <c r="H17" s="38" t="s">
        <v>46</v>
      </c>
      <c r="I17" s="38" t="s">
        <v>46</v>
      </c>
      <c r="J17" s="165" t="s">
        <v>124</v>
      </c>
      <c r="K17" s="135" t="s">
        <v>56</v>
      </c>
      <c r="L17" s="135" t="s">
        <v>58</v>
      </c>
    </row>
    <row r="18" spans="1:12" ht="44.25" customHeight="1" x14ac:dyDescent="0.25">
      <c r="A18" s="128"/>
      <c r="B18" s="167"/>
      <c r="C18" s="138"/>
      <c r="D18" s="169"/>
      <c r="E18" s="169"/>
      <c r="F18" s="41" t="s">
        <v>15</v>
      </c>
      <c r="G18" s="38" t="s">
        <v>46</v>
      </c>
      <c r="H18" s="38" t="s">
        <v>46</v>
      </c>
      <c r="I18" s="38" t="s">
        <v>46</v>
      </c>
      <c r="J18" s="165"/>
      <c r="K18" s="135"/>
      <c r="L18" s="135"/>
    </row>
    <row r="19" spans="1:12" ht="62.25" customHeight="1" x14ac:dyDescent="0.25">
      <c r="A19" s="128"/>
      <c r="B19" s="167"/>
      <c r="C19" s="138"/>
      <c r="D19" s="169"/>
      <c r="E19" s="169"/>
      <c r="F19" s="41" t="s">
        <v>16</v>
      </c>
      <c r="G19" s="38" t="s">
        <v>46</v>
      </c>
      <c r="H19" s="38" t="s">
        <v>46</v>
      </c>
      <c r="I19" s="38" t="s">
        <v>46</v>
      </c>
      <c r="J19" s="165"/>
      <c r="K19" s="135"/>
      <c r="L19" s="135"/>
    </row>
    <row r="20" spans="1:12" ht="33" customHeight="1" x14ac:dyDescent="0.25">
      <c r="A20" s="128"/>
      <c r="B20" s="167"/>
      <c r="C20" s="138"/>
      <c r="D20" s="169"/>
      <c r="E20" s="169"/>
      <c r="F20" s="41" t="s">
        <v>17</v>
      </c>
      <c r="G20" s="38"/>
      <c r="H20" s="42"/>
      <c r="I20" s="42"/>
      <c r="J20" s="165"/>
      <c r="K20" s="135"/>
      <c r="L20" s="135"/>
    </row>
    <row r="21" spans="1:12" ht="49.5" customHeight="1" x14ac:dyDescent="0.25">
      <c r="A21" s="128"/>
      <c r="B21" s="168"/>
      <c r="C21" s="138"/>
      <c r="D21" s="169"/>
      <c r="E21" s="169"/>
      <c r="F21" s="41" t="s">
        <v>18</v>
      </c>
      <c r="G21" s="45" t="s">
        <v>46</v>
      </c>
      <c r="H21" s="42" t="s">
        <v>46</v>
      </c>
      <c r="I21" s="42" t="s">
        <v>46</v>
      </c>
      <c r="J21" s="165"/>
      <c r="K21" s="135"/>
      <c r="L21" s="135"/>
    </row>
  </sheetData>
  <mergeCells count="42">
    <mergeCell ref="A17:A21"/>
    <mergeCell ref="K17:K21"/>
    <mergeCell ref="L17:L21"/>
    <mergeCell ref="J17:J21"/>
    <mergeCell ref="J11:J16"/>
    <mergeCell ref="B17:B21"/>
    <mergeCell ref="C17:C21"/>
    <mergeCell ref="D17:D21"/>
    <mergeCell ref="E17:E21"/>
    <mergeCell ref="B11:B16"/>
    <mergeCell ref="C11:C16"/>
    <mergeCell ref="D11:D16"/>
    <mergeCell ref="K11:K16"/>
    <mergeCell ref="E11:E16"/>
    <mergeCell ref="L11:L16"/>
    <mergeCell ref="A11:A16"/>
    <mergeCell ref="B6:B10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J6:J8"/>
    <mergeCell ref="J9:J10"/>
    <mergeCell ref="K6:K10"/>
    <mergeCell ref="L6:L10"/>
    <mergeCell ref="A5:L5"/>
    <mergeCell ref="A6:A10"/>
    <mergeCell ref="D9:D10"/>
    <mergeCell ref="C9:C10"/>
    <mergeCell ref="C6:C8"/>
    <mergeCell ref="D6:D8"/>
    <mergeCell ref="E6:E8"/>
    <mergeCell ref="F14:F15"/>
    <mergeCell ref="G14:G15"/>
    <mergeCell ref="H14:H15"/>
    <mergeCell ref="I14:I15"/>
    <mergeCell ref="E9:E10"/>
  </mergeCells>
  <pageMargins left="0.11811023622047245" right="0.11811023622047245" top="0" bottom="0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4" zoomScale="68" zoomScaleNormal="71" zoomScalePageLayoutView="68" workbookViewId="0">
      <selection activeCell="E7" sqref="E7:E11"/>
    </sheetView>
  </sheetViews>
  <sheetFormatPr defaultRowHeight="15" x14ac:dyDescent="0.25"/>
  <cols>
    <col min="1" max="1" width="6.28515625" customWidth="1"/>
    <col min="2" max="2" width="23.5703125" customWidth="1"/>
    <col min="3" max="3" width="25.5703125" customWidth="1"/>
    <col min="4" max="4" width="17.7109375" customWidth="1"/>
    <col min="5" max="5" width="20.42578125" customWidth="1"/>
    <col min="6" max="6" width="21" customWidth="1"/>
    <col min="7" max="7" width="18.42578125" customWidth="1"/>
    <col min="8" max="8" width="18.85546875" customWidth="1"/>
    <col min="9" max="9" width="20.140625" customWidth="1"/>
    <col min="10" max="10" width="53" customWidth="1"/>
    <col min="11" max="11" width="30.5703125" customWidth="1"/>
    <col min="12" max="12" width="33.7109375" customWidth="1"/>
  </cols>
  <sheetData>
    <row r="1" spans="1:12" ht="41.25" customHeight="1" x14ac:dyDescent="0.25">
      <c r="A1" s="126" t="s">
        <v>106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4.5" customHeight="1" x14ac:dyDescent="0.25">
      <c r="A3" s="126" t="s">
        <v>0</v>
      </c>
      <c r="B3" s="126" t="s">
        <v>1</v>
      </c>
      <c r="C3" s="126" t="s">
        <v>2</v>
      </c>
      <c r="D3" s="126"/>
      <c r="E3" s="126"/>
      <c r="F3" s="126" t="s">
        <v>3</v>
      </c>
      <c r="G3" s="126" t="s">
        <v>4</v>
      </c>
      <c r="H3" s="126"/>
      <c r="I3" s="126"/>
      <c r="J3" s="126" t="s">
        <v>5</v>
      </c>
      <c r="K3" s="126" t="s">
        <v>6</v>
      </c>
      <c r="L3" s="126" t="s">
        <v>7</v>
      </c>
    </row>
    <row r="4" spans="1:12" ht="81" x14ac:dyDescent="0.25">
      <c r="A4" s="126"/>
      <c r="B4" s="126"/>
      <c r="C4" s="43" t="s">
        <v>8</v>
      </c>
      <c r="D4" s="43" t="s">
        <v>9</v>
      </c>
      <c r="E4" s="43" t="s">
        <v>110</v>
      </c>
      <c r="F4" s="126"/>
      <c r="G4" s="46" t="s">
        <v>77</v>
      </c>
      <c r="H4" s="46" t="s">
        <v>111</v>
      </c>
      <c r="I4" s="46" t="s">
        <v>10</v>
      </c>
      <c r="J4" s="126"/>
      <c r="K4" s="126"/>
      <c r="L4" s="126"/>
    </row>
    <row r="5" spans="1:12" ht="20.25" x14ac:dyDescent="0.25">
      <c r="A5" s="22">
        <v>1</v>
      </c>
      <c r="B5" s="22">
        <v>2</v>
      </c>
      <c r="C5" s="22">
        <v>4</v>
      </c>
      <c r="D5" s="22">
        <v>5</v>
      </c>
      <c r="E5" s="22">
        <v>6</v>
      </c>
      <c r="F5" s="22"/>
      <c r="G5" s="22">
        <v>7</v>
      </c>
      <c r="H5" s="22">
        <v>8</v>
      </c>
      <c r="I5" s="22">
        <v>9</v>
      </c>
      <c r="J5" s="22"/>
      <c r="K5" s="22">
        <v>10</v>
      </c>
      <c r="L5" s="22">
        <v>11</v>
      </c>
    </row>
    <row r="6" spans="1:12" ht="20.25" x14ac:dyDescent="0.25">
      <c r="A6" s="126" t="s">
        <v>65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27" customHeight="1" x14ac:dyDescent="0.25">
      <c r="A7" s="128">
        <v>1</v>
      </c>
      <c r="B7" s="128" t="s">
        <v>63</v>
      </c>
      <c r="C7" s="132" t="s">
        <v>64</v>
      </c>
      <c r="D7" s="133">
        <v>0</v>
      </c>
      <c r="E7" s="133">
        <v>0</v>
      </c>
      <c r="F7" s="8" t="s">
        <v>14</v>
      </c>
      <c r="G7" s="3">
        <v>0</v>
      </c>
      <c r="H7" s="3">
        <v>0</v>
      </c>
      <c r="I7" s="3">
        <v>0</v>
      </c>
      <c r="J7" s="136" t="s">
        <v>99</v>
      </c>
      <c r="K7" s="135" t="s">
        <v>72</v>
      </c>
      <c r="L7" s="135" t="s">
        <v>75</v>
      </c>
    </row>
    <row r="8" spans="1:12" ht="40.5" x14ac:dyDescent="0.25">
      <c r="A8" s="128"/>
      <c r="B8" s="128"/>
      <c r="C8" s="132"/>
      <c r="D8" s="133"/>
      <c r="E8" s="133"/>
      <c r="F8" s="41" t="s">
        <v>15</v>
      </c>
      <c r="G8" s="3">
        <v>0</v>
      </c>
      <c r="H8" s="3">
        <v>0</v>
      </c>
      <c r="I8" s="3">
        <v>0</v>
      </c>
      <c r="J8" s="136"/>
      <c r="K8" s="135"/>
      <c r="L8" s="135"/>
    </row>
    <row r="9" spans="1:12" ht="66.75" customHeight="1" x14ac:dyDescent="0.25">
      <c r="A9" s="128"/>
      <c r="B9" s="128"/>
      <c r="C9" s="132"/>
      <c r="D9" s="133"/>
      <c r="E9" s="133"/>
      <c r="F9" s="41" t="s">
        <v>16</v>
      </c>
      <c r="G9" s="3">
        <v>0</v>
      </c>
      <c r="H9" s="3">
        <v>0</v>
      </c>
      <c r="I9" s="3">
        <v>0</v>
      </c>
      <c r="J9" s="136"/>
      <c r="K9" s="135"/>
      <c r="L9" s="135"/>
    </row>
    <row r="10" spans="1:12" ht="40.5" x14ac:dyDescent="0.25">
      <c r="A10" s="128"/>
      <c r="B10" s="128"/>
      <c r="C10" s="132"/>
      <c r="D10" s="133"/>
      <c r="E10" s="133"/>
      <c r="F10" s="41" t="s">
        <v>17</v>
      </c>
      <c r="G10" s="3">
        <v>0</v>
      </c>
      <c r="H10" s="3">
        <v>0</v>
      </c>
      <c r="I10" s="3">
        <v>0</v>
      </c>
      <c r="J10" s="136"/>
      <c r="K10" s="135"/>
      <c r="L10" s="135"/>
    </row>
    <row r="11" spans="1:12" ht="127.5" customHeight="1" x14ac:dyDescent="0.25">
      <c r="A11" s="128"/>
      <c r="B11" s="128"/>
      <c r="C11" s="132"/>
      <c r="D11" s="133"/>
      <c r="E11" s="133"/>
      <c r="F11" s="41" t="s">
        <v>18</v>
      </c>
      <c r="G11" s="3">
        <v>0</v>
      </c>
      <c r="H11" s="3">
        <v>0</v>
      </c>
      <c r="I11" s="3">
        <v>0</v>
      </c>
      <c r="J11" s="136"/>
      <c r="K11" s="135"/>
      <c r="L11" s="135"/>
    </row>
    <row r="12" spans="1:12" ht="28.5" customHeight="1" x14ac:dyDescent="0.25">
      <c r="A12" s="128">
        <v>2</v>
      </c>
      <c r="B12" s="129" t="s">
        <v>69</v>
      </c>
      <c r="C12" s="132" t="s">
        <v>68</v>
      </c>
      <c r="D12" s="172">
        <v>8</v>
      </c>
      <c r="E12" s="172" t="s">
        <v>117</v>
      </c>
      <c r="F12" s="51" t="s">
        <v>14</v>
      </c>
      <c r="G12" s="3">
        <v>0</v>
      </c>
      <c r="H12" s="3">
        <v>0</v>
      </c>
      <c r="I12" s="3">
        <v>0</v>
      </c>
      <c r="J12" s="136" t="s">
        <v>116</v>
      </c>
      <c r="K12" s="135" t="s">
        <v>72</v>
      </c>
      <c r="L12" s="135" t="s">
        <v>74</v>
      </c>
    </row>
    <row r="13" spans="1:12" ht="52.5" customHeight="1" x14ac:dyDescent="0.25">
      <c r="A13" s="128"/>
      <c r="B13" s="130"/>
      <c r="C13" s="132"/>
      <c r="D13" s="172"/>
      <c r="E13" s="172"/>
      <c r="F13" s="41" t="s">
        <v>15</v>
      </c>
      <c r="G13" s="3">
        <v>0</v>
      </c>
      <c r="H13" s="3">
        <v>0</v>
      </c>
      <c r="I13" s="3">
        <v>0</v>
      </c>
      <c r="J13" s="136"/>
      <c r="K13" s="135"/>
      <c r="L13" s="135"/>
    </row>
    <row r="14" spans="1:12" ht="74.25" customHeight="1" x14ac:dyDescent="0.25">
      <c r="A14" s="128"/>
      <c r="B14" s="130"/>
      <c r="C14" s="132"/>
      <c r="D14" s="172"/>
      <c r="E14" s="172"/>
      <c r="F14" s="41" t="s">
        <v>16</v>
      </c>
      <c r="G14" s="3">
        <v>0</v>
      </c>
      <c r="H14" s="3">
        <v>0</v>
      </c>
      <c r="I14" s="3">
        <v>0</v>
      </c>
      <c r="J14" s="136"/>
      <c r="K14" s="135"/>
      <c r="L14" s="135"/>
    </row>
    <row r="15" spans="1:12" ht="48.75" customHeight="1" x14ac:dyDescent="0.25">
      <c r="A15" s="128"/>
      <c r="B15" s="130"/>
      <c r="C15" s="132"/>
      <c r="D15" s="172"/>
      <c r="E15" s="172"/>
      <c r="F15" s="41" t="s">
        <v>17</v>
      </c>
      <c r="G15" s="3">
        <v>0</v>
      </c>
      <c r="H15" s="3">
        <v>0</v>
      </c>
      <c r="I15" s="3">
        <v>0</v>
      </c>
      <c r="J15" s="136"/>
      <c r="K15" s="135"/>
      <c r="L15" s="135"/>
    </row>
    <row r="16" spans="1:12" ht="131.25" customHeight="1" x14ac:dyDescent="0.25">
      <c r="A16" s="128"/>
      <c r="B16" s="131"/>
      <c r="C16" s="132"/>
      <c r="D16" s="172"/>
      <c r="E16" s="172"/>
      <c r="F16" s="41" t="s">
        <v>18</v>
      </c>
      <c r="G16" s="3">
        <v>0</v>
      </c>
      <c r="H16" s="3">
        <v>0</v>
      </c>
      <c r="I16" s="3">
        <v>0</v>
      </c>
      <c r="J16" s="136"/>
      <c r="K16" s="135"/>
      <c r="L16" s="135"/>
    </row>
  </sheetData>
  <mergeCells count="26">
    <mergeCell ref="J3:J4"/>
    <mergeCell ref="A1:L1"/>
    <mergeCell ref="A3:A4"/>
    <mergeCell ref="B7:B11"/>
    <mergeCell ref="B3:B4"/>
    <mergeCell ref="A7:A11"/>
    <mergeCell ref="C3:E3"/>
    <mergeCell ref="G3:I3"/>
    <mergeCell ref="K3:K4"/>
    <mergeCell ref="L3:L4"/>
    <mergeCell ref="K7:K11"/>
    <mergeCell ref="L7:L11"/>
    <mergeCell ref="A6:L6"/>
    <mergeCell ref="E7:E11"/>
    <mergeCell ref="J7:J11"/>
    <mergeCell ref="A12:A16"/>
    <mergeCell ref="B12:B16"/>
    <mergeCell ref="C12:C16"/>
    <mergeCell ref="D12:D16"/>
    <mergeCell ref="F3:F4"/>
    <mergeCell ref="E12:E16"/>
    <mergeCell ref="J12:J16"/>
    <mergeCell ref="K12:K16"/>
    <mergeCell ref="L12:L16"/>
    <mergeCell ref="C7:C11"/>
    <mergeCell ref="D7:D11"/>
  </mergeCells>
  <pageMargins left="0.11811023622047245" right="0.11811023622047245" top="0" bottom="0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WhiteSpace="0" view="pageLayout" topLeftCell="A13" zoomScale="53" zoomScaleNormal="62" zoomScaleSheetLayoutView="50" zoomScalePageLayoutView="53" workbookViewId="0">
      <selection activeCell="J22" sqref="J22:J26"/>
    </sheetView>
  </sheetViews>
  <sheetFormatPr defaultColWidth="9.140625" defaultRowHeight="15.75" x14ac:dyDescent="0.25"/>
  <cols>
    <col min="1" max="1" width="7.28515625" style="2" customWidth="1"/>
    <col min="2" max="2" width="25.140625" style="1" customWidth="1"/>
    <col min="3" max="3" width="32.42578125" style="2" customWidth="1"/>
    <col min="4" max="4" width="20.7109375" style="2" customWidth="1"/>
    <col min="5" max="5" width="21.140625" style="2" customWidth="1"/>
    <col min="6" max="6" width="21.42578125" style="2" customWidth="1"/>
    <col min="7" max="7" width="21.140625" style="2" customWidth="1"/>
    <col min="8" max="8" width="22.28515625" style="2" customWidth="1"/>
    <col min="9" max="9" width="20" style="2" customWidth="1"/>
    <col min="10" max="10" width="50" style="2" customWidth="1"/>
    <col min="11" max="11" width="29.85546875" style="2" customWidth="1"/>
    <col min="12" max="12" width="32.7109375" style="2" customWidth="1"/>
    <col min="13" max="16384" width="9.140625" style="4"/>
  </cols>
  <sheetData>
    <row r="1" spans="1:13" ht="51.75" customHeight="1" x14ac:dyDescent="0.25">
      <c r="A1" s="184" t="s">
        <v>106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3" ht="20.25" x14ac:dyDescent="0.3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ht="24.75" customHeight="1" x14ac:dyDescent="0.25">
      <c r="A3" s="126" t="s">
        <v>0</v>
      </c>
      <c r="B3" s="126" t="s">
        <v>1</v>
      </c>
      <c r="C3" s="186" t="s">
        <v>2</v>
      </c>
      <c r="D3" s="187"/>
      <c r="E3" s="188"/>
      <c r="F3" s="189" t="s">
        <v>3</v>
      </c>
      <c r="G3" s="126" t="s">
        <v>4</v>
      </c>
      <c r="H3" s="126"/>
      <c r="I3" s="126"/>
      <c r="J3" s="189" t="s">
        <v>5</v>
      </c>
      <c r="K3" s="189" t="s">
        <v>6</v>
      </c>
      <c r="L3" s="189" t="s">
        <v>7</v>
      </c>
    </row>
    <row r="4" spans="1:13" ht="95.25" customHeight="1" x14ac:dyDescent="0.25">
      <c r="A4" s="126"/>
      <c r="B4" s="126"/>
      <c r="C4" s="53" t="s">
        <v>8</v>
      </c>
      <c r="D4" s="53" t="s">
        <v>9</v>
      </c>
      <c r="E4" s="53" t="s">
        <v>110</v>
      </c>
      <c r="F4" s="190"/>
      <c r="G4" s="53" t="s">
        <v>78</v>
      </c>
      <c r="H4" s="58" t="s">
        <v>111</v>
      </c>
      <c r="I4" s="58" t="s">
        <v>10</v>
      </c>
      <c r="J4" s="190"/>
      <c r="K4" s="190"/>
      <c r="L4" s="190"/>
    </row>
    <row r="5" spans="1:13" ht="20.25" x14ac:dyDescent="0.25">
      <c r="A5" s="53">
        <v>1</v>
      </c>
      <c r="B5" s="53">
        <v>2</v>
      </c>
      <c r="C5" s="53">
        <v>4</v>
      </c>
      <c r="D5" s="53">
        <v>5</v>
      </c>
      <c r="E5" s="53">
        <v>6</v>
      </c>
      <c r="F5" s="53"/>
      <c r="G5" s="53">
        <v>7</v>
      </c>
      <c r="H5" s="53">
        <v>8</v>
      </c>
      <c r="I5" s="53">
        <v>9</v>
      </c>
      <c r="J5" s="53"/>
      <c r="K5" s="53">
        <v>10</v>
      </c>
      <c r="L5" s="53">
        <v>11</v>
      </c>
    </row>
    <row r="6" spans="1:13" ht="28.5" customHeight="1" thickBot="1" x14ac:dyDescent="0.3">
      <c r="A6" s="126" t="s">
        <v>20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3" ht="330" customHeight="1" x14ac:dyDescent="0.25">
      <c r="A7" s="191">
        <v>1</v>
      </c>
      <c r="B7" s="194" t="s">
        <v>66</v>
      </c>
      <c r="C7" s="14" t="s">
        <v>30</v>
      </c>
      <c r="D7" s="15">
        <v>428</v>
      </c>
      <c r="E7" s="15">
        <v>348</v>
      </c>
      <c r="F7" s="16" t="s">
        <v>14</v>
      </c>
      <c r="G7" s="17">
        <v>300457.09999999998</v>
      </c>
      <c r="H7" s="17">
        <f>SUM(H8:H11)</f>
        <v>127213.9</v>
      </c>
      <c r="I7" s="102">
        <v>42.3</v>
      </c>
      <c r="J7" s="197" t="s">
        <v>104</v>
      </c>
      <c r="K7" s="200" t="s">
        <v>33</v>
      </c>
      <c r="L7" s="203" t="s">
        <v>45</v>
      </c>
    </row>
    <row r="8" spans="1:13" ht="302.25" customHeight="1" x14ac:dyDescent="0.25">
      <c r="A8" s="192"/>
      <c r="B8" s="195"/>
      <c r="C8" s="57" t="s">
        <v>31</v>
      </c>
      <c r="D8" s="18">
        <v>60</v>
      </c>
      <c r="E8" s="56" t="s">
        <v>73</v>
      </c>
      <c r="F8" s="19" t="s">
        <v>15</v>
      </c>
      <c r="G8" s="57" t="s">
        <v>46</v>
      </c>
      <c r="H8" s="84" t="s">
        <v>46</v>
      </c>
      <c r="I8" s="36" t="s">
        <v>46</v>
      </c>
      <c r="J8" s="198"/>
      <c r="K8" s="201"/>
      <c r="L8" s="204"/>
    </row>
    <row r="9" spans="1:13" ht="66.75" customHeight="1" x14ac:dyDescent="0.25">
      <c r="A9" s="192"/>
      <c r="B9" s="195"/>
      <c r="C9" s="206" t="s">
        <v>32</v>
      </c>
      <c r="D9" s="209">
        <v>100</v>
      </c>
      <c r="E9" s="209">
        <v>100</v>
      </c>
      <c r="F9" s="19" t="s">
        <v>16</v>
      </c>
      <c r="G9" s="20">
        <v>294096.40000000002</v>
      </c>
      <c r="H9" s="10">
        <v>120853.2</v>
      </c>
      <c r="I9" s="103">
        <v>41.09</v>
      </c>
      <c r="J9" s="198"/>
      <c r="K9" s="201"/>
      <c r="L9" s="204"/>
    </row>
    <row r="10" spans="1:13" ht="42" customHeight="1" x14ac:dyDescent="0.25">
      <c r="A10" s="192"/>
      <c r="B10" s="195"/>
      <c r="C10" s="207"/>
      <c r="D10" s="210"/>
      <c r="E10" s="210"/>
      <c r="F10" s="19" t="s">
        <v>17</v>
      </c>
      <c r="G10" s="20">
        <v>6360.7</v>
      </c>
      <c r="H10" s="10">
        <v>6360.7</v>
      </c>
      <c r="I10" s="298">
        <v>100</v>
      </c>
      <c r="J10" s="198"/>
      <c r="K10" s="201"/>
      <c r="L10" s="204"/>
    </row>
    <row r="11" spans="1:13" ht="242.25" customHeight="1" thickBot="1" x14ac:dyDescent="0.3">
      <c r="A11" s="193"/>
      <c r="B11" s="196"/>
      <c r="C11" s="208"/>
      <c r="D11" s="211"/>
      <c r="E11" s="211"/>
      <c r="F11" s="21" t="s">
        <v>18</v>
      </c>
      <c r="G11" s="32" t="s">
        <v>46</v>
      </c>
      <c r="H11" s="85" t="s">
        <v>46</v>
      </c>
      <c r="I11" s="85" t="s">
        <v>46</v>
      </c>
      <c r="J11" s="199"/>
      <c r="K11" s="202"/>
      <c r="L11" s="205"/>
    </row>
    <row r="12" spans="1:13" ht="33" customHeight="1" x14ac:dyDescent="0.25">
      <c r="A12" s="130">
        <v>2</v>
      </c>
      <c r="B12" s="217" t="s">
        <v>21</v>
      </c>
      <c r="C12" s="218" t="s">
        <v>29</v>
      </c>
      <c r="D12" s="219">
        <v>50.4</v>
      </c>
      <c r="E12" s="220">
        <v>49.4</v>
      </c>
      <c r="F12" s="7" t="s">
        <v>14</v>
      </c>
      <c r="G12" s="9" t="s">
        <v>46</v>
      </c>
      <c r="H12" s="9" t="s">
        <v>46</v>
      </c>
      <c r="I12" s="9" t="s">
        <v>46</v>
      </c>
      <c r="J12" s="223" t="s">
        <v>118</v>
      </c>
      <c r="K12" s="156" t="s">
        <v>33</v>
      </c>
      <c r="L12" s="174" t="s">
        <v>70</v>
      </c>
      <c r="M12" s="2"/>
    </row>
    <row r="13" spans="1:13" ht="48" customHeight="1" x14ac:dyDescent="0.25">
      <c r="A13" s="130"/>
      <c r="B13" s="130"/>
      <c r="C13" s="177"/>
      <c r="D13" s="219"/>
      <c r="E13" s="221"/>
      <c r="F13" s="54" t="s">
        <v>15</v>
      </c>
      <c r="G13" s="52" t="s">
        <v>46</v>
      </c>
      <c r="H13" s="52" t="s">
        <v>46</v>
      </c>
      <c r="I13" s="52" t="s">
        <v>46</v>
      </c>
      <c r="J13" s="219"/>
      <c r="K13" s="156"/>
      <c r="L13" s="175"/>
      <c r="M13" s="2"/>
    </row>
    <row r="14" spans="1:13" ht="67.5" customHeight="1" x14ac:dyDescent="0.25">
      <c r="A14" s="130"/>
      <c r="B14" s="130"/>
      <c r="C14" s="177"/>
      <c r="D14" s="219"/>
      <c r="E14" s="221"/>
      <c r="F14" s="54" t="s">
        <v>16</v>
      </c>
      <c r="G14" s="52" t="s">
        <v>46</v>
      </c>
      <c r="H14" s="52" t="s">
        <v>46</v>
      </c>
      <c r="I14" s="52" t="s">
        <v>46</v>
      </c>
      <c r="J14" s="219"/>
      <c r="K14" s="156"/>
      <c r="L14" s="175"/>
      <c r="M14" s="2"/>
    </row>
    <row r="15" spans="1:13" ht="47.25" customHeight="1" x14ac:dyDescent="0.25">
      <c r="A15" s="130"/>
      <c r="B15" s="130"/>
      <c r="C15" s="177"/>
      <c r="D15" s="219"/>
      <c r="E15" s="221"/>
      <c r="F15" s="54" t="s">
        <v>17</v>
      </c>
      <c r="G15" s="52" t="s">
        <v>46</v>
      </c>
      <c r="H15" s="52" t="s">
        <v>46</v>
      </c>
      <c r="I15" s="52" t="s">
        <v>46</v>
      </c>
      <c r="J15" s="219"/>
      <c r="K15" s="156"/>
      <c r="L15" s="175"/>
      <c r="M15" s="2"/>
    </row>
    <row r="16" spans="1:13" ht="58.5" customHeight="1" thickBot="1" x14ac:dyDescent="0.3">
      <c r="A16" s="130"/>
      <c r="B16" s="131"/>
      <c r="C16" s="177"/>
      <c r="D16" s="219"/>
      <c r="E16" s="222"/>
      <c r="F16" s="5" t="s">
        <v>18</v>
      </c>
      <c r="G16" s="55" t="s">
        <v>46</v>
      </c>
      <c r="H16" s="55" t="s">
        <v>46</v>
      </c>
      <c r="I16" s="55" t="s">
        <v>46</v>
      </c>
      <c r="J16" s="147"/>
      <c r="K16" s="212"/>
      <c r="L16" s="213"/>
      <c r="M16" s="2"/>
    </row>
    <row r="17" spans="1:13" ht="33.75" customHeight="1" x14ac:dyDescent="0.25">
      <c r="A17" s="129">
        <v>3</v>
      </c>
      <c r="B17" s="129" t="s">
        <v>22</v>
      </c>
      <c r="C17" s="144" t="s">
        <v>23</v>
      </c>
      <c r="D17" s="144" t="s">
        <v>46</v>
      </c>
      <c r="E17" s="181" t="s">
        <v>46</v>
      </c>
      <c r="F17" s="8" t="s">
        <v>14</v>
      </c>
      <c r="G17" s="52" t="s">
        <v>46</v>
      </c>
      <c r="H17" s="52" t="s">
        <v>46</v>
      </c>
      <c r="I17" s="52" t="s">
        <v>46</v>
      </c>
      <c r="J17" s="214" t="s">
        <v>119</v>
      </c>
      <c r="K17" s="156" t="s">
        <v>33</v>
      </c>
      <c r="L17" s="174" t="s">
        <v>71</v>
      </c>
      <c r="M17" s="2"/>
    </row>
    <row r="18" spans="1:13" ht="49.5" customHeight="1" x14ac:dyDescent="0.25">
      <c r="A18" s="130"/>
      <c r="B18" s="130"/>
      <c r="C18" s="177"/>
      <c r="D18" s="177"/>
      <c r="E18" s="182"/>
      <c r="F18" s="54" t="s">
        <v>15</v>
      </c>
      <c r="G18" s="52" t="s">
        <v>46</v>
      </c>
      <c r="H18" s="52" t="s">
        <v>46</v>
      </c>
      <c r="I18" s="52" t="s">
        <v>46</v>
      </c>
      <c r="J18" s="215"/>
      <c r="K18" s="156"/>
      <c r="L18" s="175"/>
    </row>
    <row r="19" spans="1:13" ht="65.25" customHeight="1" x14ac:dyDescent="0.25">
      <c r="A19" s="130"/>
      <c r="B19" s="130"/>
      <c r="C19" s="177"/>
      <c r="D19" s="177"/>
      <c r="E19" s="182"/>
      <c r="F19" s="54" t="s">
        <v>16</v>
      </c>
      <c r="G19" s="52" t="s">
        <v>46</v>
      </c>
      <c r="H19" s="52" t="s">
        <v>46</v>
      </c>
      <c r="I19" s="52" t="s">
        <v>46</v>
      </c>
      <c r="J19" s="215"/>
      <c r="K19" s="156"/>
      <c r="L19" s="175"/>
    </row>
    <row r="20" spans="1:13" ht="44.25" customHeight="1" x14ac:dyDescent="0.25">
      <c r="A20" s="130"/>
      <c r="B20" s="130"/>
      <c r="C20" s="177"/>
      <c r="D20" s="177"/>
      <c r="E20" s="182"/>
      <c r="F20" s="54" t="s">
        <v>17</v>
      </c>
      <c r="G20" s="52" t="s">
        <v>46</v>
      </c>
      <c r="H20" s="52" t="s">
        <v>46</v>
      </c>
      <c r="I20" s="52" t="s">
        <v>46</v>
      </c>
      <c r="J20" s="215"/>
      <c r="K20" s="156"/>
      <c r="L20" s="175"/>
    </row>
    <row r="21" spans="1:13" ht="96.75" customHeight="1" thickBot="1" x14ac:dyDescent="0.3">
      <c r="A21" s="131"/>
      <c r="B21" s="131"/>
      <c r="C21" s="145"/>
      <c r="D21" s="145"/>
      <c r="E21" s="183"/>
      <c r="F21" s="54" t="s">
        <v>18</v>
      </c>
      <c r="G21" s="52" t="s">
        <v>46</v>
      </c>
      <c r="H21" s="52" t="s">
        <v>46</v>
      </c>
      <c r="I21" s="52" t="s">
        <v>46</v>
      </c>
      <c r="J21" s="216"/>
      <c r="K21" s="173"/>
      <c r="L21" s="176"/>
    </row>
    <row r="22" spans="1:13" ht="30" customHeight="1" x14ac:dyDescent="0.25">
      <c r="A22" s="129">
        <v>4</v>
      </c>
      <c r="B22" s="129" t="s">
        <v>107</v>
      </c>
      <c r="C22" s="144" t="s">
        <v>108</v>
      </c>
      <c r="D22" s="178">
        <v>1.5529999999999999</v>
      </c>
      <c r="E22" s="181" t="s">
        <v>46</v>
      </c>
      <c r="F22" s="8" t="s">
        <v>14</v>
      </c>
      <c r="G22" s="115" t="s">
        <v>46</v>
      </c>
      <c r="H22" s="115" t="s">
        <v>46</v>
      </c>
      <c r="I22" s="115" t="s">
        <v>46</v>
      </c>
      <c r="J22" s="314" t="s">
        <v>131</v>
      </c>
      <c r="K22" s="156" t="s">
        <v>33</v>
      </c>
      <c r="L22" s="174" t="s">
        <v>109</v>
      </c>
    </row>
    <row r="23" spans="1:13" ht="40.5" x14ac:dyDescent="0.25">
      <c r="A23" s="130"/>
      <c r="B23" s="130"/>
      <c r="C23" s="177"/>
      <c r="D23" s="179"/>
      <c r="E23" s="182"/>
      <c r="F23" s="54" t="s">
        <v>15</v>
      </c>
      <c r="G23" s="115" t="s">
        <v>46</v>
      </c>
      <c r="H23" s="115" t="s">
        <v>46</v>
      </c>
      <c r="I23" s="115" t="s">
        <v>46</v>
      </c>
      <c r="J23" s="315"/>
      <c r="K23" s="156"/>
      <c r="L23" s="175"/>
    </row>
    <row r="24" spans="1:13" ht="60.75" x14ac:dyDescent="0.25">
      <c r="A24" s="130"/>
      <c r="B24" s="130"/>
      <c r="C24" s="177"/>
      <c r="D24" s="179"/>
      <c r="E24" s="182"/>
      <c r="F24" s="54" t="s">
        <v>16</v>
      </c>
      <c r="G24" s="115" t="s">
        <v>46</v>
      </c>
      <c r="H24" s="115" t="s">
        <v>46</v>
      </c>
      <c r="I24" s="115" t="s">
        <v>46</v>
      </c>
      <c r="J24" s="315"/>
      <c r="K24" s="156"/>
      <c r="L24" s="175"/>
    </row>
    <row r="25" spans="1:13" ht="40.5" x14ac:dyDescent="0.25">
      <c r="A25" s="130"/>
      <c r="B25" s="130"/>
      <c r="C25" s="177"/>
      <c r="D25" s="179"/>
      <c r="E25" s="182"/>
      <c r="F25" s="54" t="s">
        <v>17</v>
      </c>
      <c r="G25" s="115" t="s">
        <v>46</v>
      </c>
      <c r="H25" s="115" t="s">
        <v>46</v>
      </c>
      <c r="I25" s="115" t="s">
        <v>46</v>
      </c>
      <c r="J25" s="315"/>
      <c r="K25" s="156"/>
      <c r="L25" s="175"/>
    </row>
    <row r="26" spans="1:13" ht="90" customHeight="1" x14ac:dyDescent="0.25">
      <c r="A26" s="131"/>
      <c r="B26" s="131"/>
      <c r="C26" s="145"/>
      <c r="D26" s="180"/>
      <c r="E26" s="183"/>
      <c r="F26" s="54" t="s">
        <v>18</v>
      </c>
      <c r="G26" s="115" t="s">
        <v>46</v>
      </c>
      <c r="H26" s="115" t="s">
        <v>46</v>
      </c>
      <c r="I26" s="115" t="s">
        <v>46</v>
      </c>
      <c r="J26" s="316"/>
      <c r="K26" s="173"/>
      <c r="L26" s="176"/>
    </row>
  </sheetData>
  <mergeCells count="42">
    <mergeCell ref="K12:K16"/>
    <mergeCell ref="L12:L16"/>
    <mergeCell ref="A17:A21"/>
    <mergeCell ref="B17:B21"/>
    <mergeCell ref="C17:C21"/>
    <mergeCell ref="D17:D21"/>
    <mergeCell ref="E17:E21"/>
    <mergeCell ref="J17:J21"/>
    <mergeCell ref="K17:K21"/>
    <mergeCell ref="L17:L21"/>
    <mergeCell ref="A12:A16"/>
    <mergeCell ref="B12:B16"/>
    <mergeCell ref="C12:C16"/>
    <mergeCell ref="D12:D16"/>
    <mergeCell ref="E12:E16"/>
    <mergeCell ref="J12:J16"/>
    <mergeCell ref="A6:L6"/>
    <mergeCell ref="A7:A11"/>
    <mergeCell ref="B7:B11"/>
    <mergeCell ref="J7:J11"/>
    <mergeCell ref="K7:K11"/>
    <mergeCell ref="L7:L11"/>
    <mergeCell ref="C9:C11"/>
    <mergeCell ref="D9:D11"/>
    <mergeCell ref="E9:E11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J22:J26"/>
    <mergeCell ref="K22:K26"/>
    <mergeCell ref="L22:L26"/>
    <mergeCell ref="A22:A26"/>
    <mergeCell ref="B22:B26"/>
    <mergeCell ref="C22:C26"/>
    <mergeCell ref="D22:D26"/>
    <mergeCell ref="E22:E26"/>
  </mergeCells>
  <pageMargins left="0.11811023622047245" right="0.11811023622047245" top="0" bottom="0" header="0.31496062992125984" footer="0.31496062992125984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WhiteSpace="0" topLeftCell="A30" zoomScale="58" zoomScaleNormal="58" zoomScaleSheetLayoutView="62" zoomScalePageLayoutView="50" workbookViewId="0">
      <selection activeCell="E13" sqref="E13"/>
    </sheetView>
  </sheetViews>
  <sheetFormatPr defaultColWidth="9.140625" defaultRowHeight="20.25" x14ac:dyDescent="0.3"/>
  <cols>
    <col min="1" max="1" width="7.42578125" style="26" customWidth="1"/>
    <col min="2" max="2" width="26.7109375" style="25" customWidth="1"/>
    <col min="3" max="3" width="38.28515625" style="26" customWidth="1"/>
    <col min="4" max="4" width="20.28515625" style="26" customWidth="1"/>
    <col min="5" max="5" width="20.7109375" style="26" customWidth="1"/>
    <col min="6" max="6" width="28.140625" style="26" customWidth="1"/>
    <col min="7" max="7" width="22.85546875" style="26" customWidth="1"/>
    <col min="8" max="8" width="24.42578125" style="63" customWidth="1"/>
    <col min="9" max="9" width="18.42578125" style="26" customWidth="1"/>
    <col min="10" max="10" width="63.85546875" style="64" customWidth="1"/>
    <col min="11" max="11" width="28.7109375" style="26" customWidth="1"/>
    <col min="12" max="12" width="28.5703125" style="26" customWidth="1"/>
    <col min="13" max="13" width="7.7109375" style="62" customWidth="1"/>
    <col min="14" max="16384" width="9.140625" style="62"/>
  </cols>
  <sheetData>
    <row r="1" spans="1:12" ht="44.25" customHeight="1" x14ac:dyDescent="0.3">
      <c r="A1" s="232" t="s">
        <v>106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ht="16.5" customHeight="1" x14ac:dyDescent="0.3">
      <c r="A2" s="24"/>
    </row>
    <row r="3" spans="1:12" ht="33" customHeight="1" x14ac:dyDescent="0.3">
      <c r="A3" s="233" t="s">
        <v>0</v>
      </c>
      <c r="B3" s="233" t="s">
        <v>1</v>
      </c>
      <c r="C3" s="234" t="s">
        <v>2</v>
      </c>
      <c r="D3" s="235"/>
      <c r="E3" s="236"/>
      <c r="F3" s="241" t="s">
        <v>4</v>
      </c>
      <c r="G3" s="242"/>
      <c r="H3" s="242"/>
      <c r="I3" s="243"/>
      <c r="J3" s="237" t="s">
        <v>5</v>
      </c>
      <c r="K3" s="239" t="s">
        <v>6</v>
      </c>
      <c r="L3" s="239" t="s">
        <v>7</v>
      </c>
    </row>
    <row r="4" spans="1:12" ht="84.75" customHeight="1" x14ac:dyDescent="0.3">
      <c r="A4" s="233"/>
      <c r="B4" s="233"/>
      <c r="C4" s="91" t="s">
        <v>8</v>
      </c>
      <c r="D4" s="91" t="s">
        <v>9</v>
      </c>
      <c r="E4" s="91" t="s">
        <v>110</v>
      </c>
      <c r="F4" s="92" t="s">
        <v>3</v>
      </c>
      <c r="G4" s="91" t="s">
        <v>82</v>
      </c>
      <c r="H4" s="91" t="s">
        <v>112</v>
      </c>
      <c r="I4" s="91" t="s">
        <v>10</v>
      </c>
      <c r="J4" s="238"/>
      <c r="K4" s="240"/>
      <c r="L4" s="240"/>
    </row>
    <row r="5" spans="1:12" x14ac:dyDescent="0.3">
      <c r="A5" s="65">
        <v>1</v>
      </c>
      <c r="B5" s="65">
        <v>2</v>
      </c>
      <c r="C5" s="65">
        <v>4</v>
      </c>
      <c r="D5" s="65">
        <v>5</v>
      </c>
      <c r="E5" s="65">
        <v>6</v>
      </c>
      <c r="F5" s="65"/>
      <c r="G5" s="65">
        <v>7</v>
      </c>
      <c r="H5" s="65">
        <v>8</v>
      </c>
      <c r="I5" s="65">
        <v>9</v>
      </c>
      <c r="J5" s="66"/>
      <c r="K5" s="65">
        <v>10</v>
      </c>
      <c r="L5" s="65">
        <v>11</v>
      </c>
    </row>
    <row r="6" spans="1:12" s="26" customFormat="1" ht="28.5" customHeight="1" x14ac:dyDescent="0.3">
      <c r="A6" s="233" t="s">
        <v>83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1:12" s="26" customFormat="1" ht="23.25" customHeight="1" x14ac:dyDescent="0.3">
      <c r="A7" s="244">
        <v>1</v>
      </c>
      <c r="B7" s="225" t="s">
        <v>34</v>
      </c>
      <c r="C7" s="247" t="s">
        <v>80</v>
      </c>
      <c r="D7" s="228">
        <v>3.0000000000000001E-3</v>
      </c>
      <c r="E7" s="230">
        <v>3.0000000000000001E-3</v>
      </c>
      <c r="F7" s="93" t="s">
        <v>14</v>
      </c>
      <c r="G7" s="299">
        <v>369001.09</v>
      </c>
      <c r="H7" s="89">
        <v>249971.75</v>
      </c>
      <c r="I7" s="90">
        <f>H7/G7*100</f>
        <v>67.742821572695078</v>
      </c>
      <c r="J7" s="130" t="s">
        <v>125</v>
      </c>
      <c r="K7" s="249" t="s">
        <v>92</v>
      </c>
      <c r="L7" s="250" t="s">
        <v>97</v>
      </c>
    </row>
    <row r="8" spans="1:12" s="26" customFormat="1" ht="309.75" customHeight="1" x14ac:dyDescent="0.3">
      <c r="A8" s="245"/>
      <c r="B8" s="225"/>
      <c r="C8" s="248"/>
      <c r="D8" s="229"/>
      <c r="E8" s="231"/>
      <c r="F8" s="19" t="s">
        <v>15</v>
      </c>
      <c r="G8" s="57" t="s">
        <v>46</v>
      </c>
      <c r="H8" s="84" t="s">
        <v>46</v>
      </c>
      <c r="I8" s="72" t="s">
        <v>46</v>
      </c>
      <c r="J8" s="131"/>
      <c r="K8" s="201"/>
      <c r="L8" s="204"/>
    </row>
    <row r="9" spans="1:12" s="26" customFormat="1" ht="69" customHeight="1" x14ac:dyDescent="0.3">
      <c r="A9" s="245"/>
      <c r="B9" s="225"/>
      <c r="C9" s="252" t="s">
        <v>81</v>
      </c>
      <c r="D9" s="253">
        <v>0.7</v>
      </c>
      <c r="E9" s="300">
        <v>0.7</v>
      </c>
      <c r="F9" s="19" t="s">
        <v>16</v>
      </c>
      <c r="G9" s="57">
        <f>230348.8+150+400</f>
        <v>230898.8</v>
      </c>
      <c r="H9" s="72">
        <v>130758.5</v>
      </c>
      <c r="I9" s="72">
        <f>H9/G9*100</f>
        <v>56.630220685425826</v>
      </c>
      <c r="J9" s="129" t="s">
        <v>132</v>
      </c>
      <c r="K9" s="201"/>
      <c r="L9" s="204"/>
    </row>
    <row r="10" spans="1:12" s="26" customFormat="1" ht="48" customHeight="1" x14ac:dyDescent="0.3">
      <c r="A10" s="245"/>
      <c r="B10" s="225"/>
      <c r="C10" s="247"/>
      <c r="D10" s="254"/>
      <c r="E10" s="301"/>
      <c r="F10" s="19" t="s">
        <v>17</v>
      </c>
      <c r="G10" s="57">
        <v>122428.66</v>
      </c>
      <c r="H10" s="57">
        <v>104289.67</v>
      </c>
      <c r="I10" s="72">
        <f t="shared" ref="I10:I16" si="0">H10/G10*100</f>
        <v>85.184032889031045</v>
      </c>
      <c r="J10" s="130"/>
      <c r="K10" s="201"/>
      <c r="L10" s="204"/>
    </row>
    <row r="11" spans="1:12" s="26" customFormat="1" ht="111" customHeight="1" x14ac:dyDescent="0.3">
      <c r="A11" s="246"/>
      <c r="B11" s="225"/>
      <c r="C11" s="247"/>
      <c r="D11" s="254"/>
      <c r="E11" s="301"/>
      <c r="F11" s="73" t="s">
        <v>18</v>
      </c>
      <c r="G11" s="109">
        <v>15673.63</v>
      </c>
      <c r="H11" s="109">
        <v>14923.63</v>
      </c>
      <c r="I11" s="110">
        <f t="shared" si="0"/>
        <v>95.214892784887738</v>
      </c>
      <c r="J11" s="130"/>
      <c r="K11" s="209"/>
      <c r="L11" s="251"/>
    </row>
    <row r="12" spans="1:12" ht="234.75" customHeight="1" x14ac:dyDescent="0.3">
      <c r="A12" s="227">
        <v>2</v>
      </c>
      <c r="B12" s="227" t="s">
        <v>35</v>
      </c>
      <c r="C12" s="107" t="s">
        <v>36</v>
      </c>
      <c r="D12" s="104">
        <v>92.7</v>
      </c>
      <c r="E12" s="104">
        <v>94.4</v>
      </c>
      <c r="F12" s="114" t="s">
        <v>14</v>
      </c>
      <c r="G12" s="87">
        <f>SUM(G13:G16)</f>
        <v>27167.77</v>
      </c>
      <c r="H12" s="87">
        <v>22475.3</v>
      </c>
      <c r="I12" s="302">
        <f t="shared" si="0"/>
        <v>82.72780577868555</v>
      </c>
      <c r="J12" s="107" t="s">
        <v>84</v>
      </c>
      <c r="K12" s="201" t="s">
        <v>92</v>
      </c>
      <c r="L12" s="201" t="s">
        <v>93</v>
      </c>
    </row>
    <row r="13" spans="1:12" ht="409.6" customHeight="1" x14ac:dyDescent="0.3">
      <c r="A13" s="227"/>
      <c r="B13" s="227"/>
      <c r="C13" s="107" t="s">
        <v>37</v>
      </c>
      <c r="D13" s="74">
        <v>1.25</v>
      </c>
      <c r="E13" s="74">
        <v>2.4809999999999999</v>
      </c>
      <c r="F13" s="112" t="s">
        <v>15</v>
      </c>
      <c r="G13" s="57" t="s">
        <v>46</v>
      </c>
      <c r="H13" s="108" t="s">
        <v>46</v>
      </c>
      <c r="I13" s="72" t="s">
        <v>46</v>
      </c>
      <c r="J13" s="125" t="s">
        <v>126</v>
      </c>
      <c r="K13" s="201"/>
      <c r="L13" s="201"/>
    </row>
    <row r="14" spans="1:12" ht="74.25" customHeight="1" x14ac:dyDescent="0.3">
      <c r="A14" s="227"/>
      <c r="B14" s="227"/>
      <c r="C14" s="198" t="s">
        <v>38</v>
      </c>
      <c r="D14" s="278">
        <v>2E-3</v>
      </c>
      <c r="E14" s="278">
        <f>0.011694+0.001262</f>
        <v>1.2955999999999999E-2</v>
      </c>
      <c r="F14" s="19" t="s">
        <v>16</v>
      </c>
      <c r="G14" s="57" t="s">
        <v>46</v>
      </c>
      <c r="H14" s="108" t="s">
        <v>46</v>
      </c>
      <c r="I14" s="72" t="s">
        <v>46</v>
      </c>
      <c r="J14" s="198" t="s">
        <v>94</v>
      </c>
      <c r="K14" s="201"/>
      <c r="L14" s="201"/>
    </row>
    <row r="15" spans="1:12" ht="51" customHeight="1" x14ac:dyDescent="0.3">
      <c r="A15" s="227"/>
      <c r="B15" s="227"/>
      <c r="C15" s="198"/>
      <c r="D15" s="278"/>
      <c r="E15" s="278"/>
      <c r="F15" s="19" t="s">
        <v>17</v>
      </c>
      <c r="G15" s="57">
        <v>22817.77</v>
      </c>
      <c r="H15" s="57">
        <v>18125.3</v>
      </c>
      <c r="I15" s="104">
        <f t="shared" si="0"/>
        <v>79.435019285407819</v>
      </c>
      <c r="J15" s="270"/>
      <c r="K15" s="201"/>
      <c r="L15" s="201"/>
    </row>
    <row r="16" spans="1:12" ht="155.25" customHeight="1" x14ac:dyDescent="0.3">
      <c r="A16" s="227"/>
      <c r="B16" s="227"/>
      <c r="C16" s="198"/>
      <c r="D16" s="278"/>
      <c r="E16" s="278"/>
      <c r="F16" s="19" t="s">
        <v>18</v>
      </c>
      <c r="G16" s="57">
        <v>4350</v>
      </c>
      <c r="H16" s="57">
        <v>4350</v>
      </c>
      <c r="I16" s="106">
        <f t="shared" si="0"/>
        <v>100</v>
      </c>
      <c r="J16" s="270"/>
      <c r="K16" s="201"/>
      <c r="L16" s="201"/>
    </row>
    <row r="17" spans="1:12" s="26" customFormat="1" ht="368.25" customHeight="1" x14ac:dyDescent="0.3">
      <c r="A17" s="225">
        <v>3</v>
      </c>
      <c r="B17" s="195" t="s">
        <v>39</v>
      </c>
      <c r="C17" s="111" t="s">
        <v>40</v>
      </c>
      <c r="D17" s="113">
        <v>15</v>
      </c>
      <c r="E17" s="113">
        <v>5</v>
      </c>
      <c r="F17" s="93" t="s">
        <v>14</v>
      </c>
      <c r="G17" s="89" t="s">
        <v>46</v>
      </c>
      <c r="H17" s="89" t="s">
        <v>46</v>
      </c>
      <c r="I17" s="90" t="s">
        <v>46</v>
      </c>
      <c r="J17" s="247" t="s">
        <v>41</v>
      </c>
      <c r="K17" s="249" t="s">
        <v>92</v>
      </c>
      <c r="L17" s="250" t="s">
        <v>95</v>
      </c>
    </row>
    <row r="18" spans="1:12" s="26" customFormat="1" ht="381" customHeight="1" x14ac:dyDescent="0.3">
      <c r="A18" s="225"/>
      <c r="B18" s="195"/>
      <c r="C18" s="71" t="s">
        <v>85</v>
      </c>
      <c r="D18" s="75">
        <v>15</v>
      </c>
      <c r="E18" s="75">
        <v>10</v>
      </c>
      <c r="F18" s="19" t="s">
        <v>15</v>
      </c>
      <c r="G18" s="57" t="s">
        <v>46</v>
      </c>
      <c r="H18" s="84" t="s">
        <v>46</v>
      </c>
      <c r="I18" s="72" t="s">
        <v>46</v>
      </c>
      <c r="J18" s="248"/>
      <c r="K18" s="201"/>
      <c r="L18" s="204"/>
    </row>
    <row r="19" spans="1:12" s="67" customFormat="1" ht="69.75" customHeight="1" x14ac:dyDescent="0.3">
      <c r="A19" s="225"/>
      <c r="B19" s="195"/>
      <c r="C19" s="275" t="s">
        <v>42</v>
      </c>
      <c r="D19" s="264">
        <v>5</v>
      </c>
      <c r="E19" s="206">
        <v>3.77</v>
      </c>
      <c r="F19" s="19" t="s">
        <v>16</v>
      </c>
      <c r="G19" s="57" t="s">
        <v>46</v>
      </c>
      <c r="H19" s="84" t="s">
        <v>46</v>
      </c>
      <c r="I19" s="72" t="s">
        <v>46</v>
      </c>
      <c r="J19" s="252" t="s">
        <v>103</v>
      </c>
      <c r="K19" s="201"/>
      <c r="L19" s="204"/>
    </row>
    <row r="20" spans="1:12" s="26" customFormat="1" ht="48" customHeight="1" x14ac:dyDescent="0.3">
      <c r="A20" s="225"/>
      <c r="B20" s="195"/>
      <c r="C20" s="276"/>
      <c r="D20" s="265"/>
      <c r="E20" s="207"/>
      <c r="F20" s="19" t="s">
        <v>17</v>
      </c>
      <c r="G20" s="57" t="s">
        <v>46</v>
      </c>
      <c r="H20" s="57" t="s">
        <v>46</v>
      </c>
      <c r="I20" s="72" t="s">
        <v>46</v>
      </c>
      <c r="J20" s="247"/>
      <c r="K20" s="201"/>
      <c r="L20" s="204"/>
    </row>
    <row r="21" spans="1:12" s="26" customFormat="1" ht="207.75" customHeight="1" thickBot="1" x14ac:dyDescent="0.35">
      <c r="A21" s="226"/>
      <c r="B21" s="195"/>
      <c r="C21" s="277"/>
      <c r="D21" s="266"/>
      <c r="E21" s="208"/>
      <c r="F21" s="19" t="s">
        <v>18</v>
      </c>
      <c r="G21" s="57" t="s">
        <v>46</v>
      </c>
      <c r="H21" s="57" t="s">
        <v>46</v>
      </c>
      <c r="I21" s="72" t="s">
        <v>46</v>
      </c>
      <c r="J21" s="259"/>
      <c r="K21" s="202"/>
      <c r="L21" s="204"/>
    </row>
    <row r="22" spans="1:12" s="26" customFormat="1" ht="81" customHeight="1" x14ac:dyDescent="0.3">
      <c r="A22" s="224">
        <v>4</v>
      </c>
      <c r="B22" s="227" t="s">
        <v>43</v>
      </c>
      <c r="C22" s="271" t="s">
        <v>101</v>
      </c>
      <c r="D22" s="273" t="s">
        <v>46</v>
      </c>
      <c r="E22" s="274" t="s">
        <v>46</v>
      </c>
      <c r="F22" s="88" t="s">
        <v>14</v>
      </c>
      <c r="G22" s="87">
        <f>SUM(G25:G26)</f>
        <v>930.04</v>
      </c>
      <c r="H22" s="87">
        <f>SUM(H25:H26)</f>
        <v>641.9</v>
      </c>
      <c r="I22" s="105">
        <f>H22/G22*100</f>
        <v>69.018536837125282</v>
      </c>
      <c r="J22" s="261" t="s">
        <v>100</v>
      </c>
      <c r="K22" s="260" t="s">
        <v>92</v>
      </c>
      <c r="L22" s="251" t="s">
        <v>93</v>
      </c>
    </row>
    <row r="23" spans="1:12" s="26" customFormat="1" ht="59.25" customHeight="1" x14ac:dyDescent="0.3">
      <c r="A23" s="225"/>
      <c r="B23" s="227"/>
      <c r="C23" s="272"/>
      <c r="D23" s="265"/>
      <c r="E23" s="230"/>
      <c r="F23" s="19" t="s">
        <v>15</v>
      </c>
      <c r="G23" s="57" t="s">
        <v>98</v>
      </c>
      <c r="H23" s="57" t="s">
        <v>98</v>
      </c>
      <c r="I23" s="57" t="s">
        <v>98</v>
      </c>
      <c r="J23" s="262"/>
      <c r="K23" s="210"/>
      <c r="L23" s="256"/>
    </row>
    <row r="24" spans="1:12" s="26" customFormat="1" ht="63" customHeight="1" x14ac:dyDescent="0.3">
      <c r="A24" s="225"/>
      <c r="B24" s="227"/>
      <c r="C24" s="272"/>
      <c r="D24" s="265"/>
      <c r="E24" s="230"/>
      <c r="F24" s="19" t="s">
        <v>16</v>
      </c>
      <c r="G24" s="57" t="s">
        <v>98</v>
      </c>
      <c r="H24" s="57" t="s">
        <v>98</v>
      </c>
      <c r="I24" s="57" t="s">
        <v>98</v>
      </c>
      <c r="J24" s="262"/>
      <c r="K24" s="210"/>
      <c r="L24" s="256"/>
    </row>
    <row r="25" spans="1:12" s="26" customFormat="1" ht="64.5" customHeight="1" x14ac:dyDescent="0.3">
      <c r="A25" s="225"/>
      <c r="B25" s="227"/>
      <c r="C25" s="272"/>
      <c r="D25" s="265"/>
      <c r="E25" s="230"/>
      <c r="F25" s="19" t="s">
        <v>17</v>
      </c>
      <c r="G25" s="57">
        <v>930.04</v>
      </c>
      <c r="H25" s="95">
        <v>641.9</v>
      </c>
      <c r="I25" s="106">
        <v>69</v>
      </c>
      <c r="J25" s="262"/>
      <c r="K25" s="210"/>
      <c r="L25" s="256"/>
    </row>
    <row r="26" spans="1:12" ht="46.5" customHeight="1" thickBot="1" x14ac:dyDescent="0.35">
      <c r="A26" s="226"/>
      <c r="B26" s="227"/>
      <c r="C26" s="272"/>
      <c r="D26" s="265"/>
      <c r="E26" s="230"/>
      <c r="F26" s="19" t="s">
        <v>18</v>
      </c>
      <c r="G26" s="57" t="s">
        <v>46</v>
      </c>
      <c r="H26" s="57" t="s">
        <v>46</v>
      </c>
      <c r="I26" s="72" t="s">
        <v>46</v>
      </c>
      <c r="J26" s="262"/>
      <c r="K26" s="210"/>
      <c r="L26" s="256"/>
    </row>
    <row r="27" spans="1:12" ht="409.5" customHeight="1" x14ac:dyDescent="0.3">
      <c r="A27" s="224">
        <v>5</v>
      </c>
      <c r="B27" s="195" t="s">
        <v>44</v>
      </c>
      <c r="C27" s="303" t="s">
        <v>86</v>
      </c>
      <c r="D27" s="304">
        <v>2.777E-3</v>
      </c>
      <c r="E27" s="304">
        <v>2.8189999999999999E-3</v>
      </c>
      <c r="F27" s="306" t="s">
        <v>14</v>
      </c>
      <c r="G27" s="308">
        <v>2493.6799999999998</v>
      </c>
      <c r="H27" s="310">
        <v>2398</v>
      </c>
      <c r="I27" s="312">
        <f>H27/G27*100</f>
        <v>96.163100317602911</v>
      </c>
      <c r="J27" s="303" t="s">
        <v>127</v>
      </c>
      <c r="K27" s="260" t="s">
        <v>92</v>
      </c>
      <c r="L27" s="255" t="s">
        <v>96</v>
      </c>
    </row>
    <row r="28" spans="1:12" ht="171.75" customHeight="1" x14ac:dyDescent="0.3">
      <c r="A28" s="225"/>
      <c r="B28" s="195"/>
      <c r="C28" s="248"/>
      <c r="D28" s="305"/>
      <c r="E28" s="305"/>
      <c r="F28" s="307"/>
      <c r="G28" s="309"/>
      <c r="H28" s="311"/>
      <c r="I28" s="313"/>
      <c r="J28" s="248"/>
      <c r="K28" s="210"/>
      <c r="L28" s="256"/>
    </row>
    <row r="29" spans="1:12" ht="327.75" customHeight="1" x14ac:dyDescent="0.3">
      <c r="A29" s="225"/>
      <c r="B29" s="195"/>
      <c r="C29" s="99" t="s">
        <v>87</v>
      </c>
      <c r="D29" s="101">
        <v>6.2500000000000001E-4</v>
      </c>
      <c r="E29" s="101">
        <v>6.2500000000000001E-4</v>
      </c>
      <c r="F29" s="100" t="s">
        <v>15</v>
      </c>
      <c r="G29" s="96" t="s">
        <v>46</v>
      </c>
      <c r="H29" s="97" t="s">
        <v>46</v>
      </c>
      <c r="I29" s="98" t="s">
        <v>46</v>
      </c>
      <c r="J29" s="100" t="s">
        <v>128</v>
      </c>
      <c r="K29" s="210"/>
      <c r="L29" s="256"/>
    </row>
    <row r="30" spans="1:12" ht="63.75" customHeight="1" x14ac:dyDescent="0.3">
      <c r="A30" s="225"/>
      <c r="B30" s="195"/>
      <c r="C30" s="252" t="s">
        <v>88</v>
      </c>
      <c r="D30" s="264">
        <v>33</v>
      </c>
      <c r="E30" s="267">
        <v>34.5</v>
      </c>
      <c r="F30" s="19" t="s">
        <v>16</v>
      </c>
      <c r="G30" s="57">
        <v>100</v>
      </c>
      <c r="H30" s="57">
        <v>100</v>
      </c>
      <c r="I30" s="106">
        <v>100</v>
      </c>
      <c r="J30" s="258" t="s">
        <v>129</v>
      </c>
      <c r="K30" s="210"/>
      <c r="L30" s="256"/>
    </row>
    <row r="31" spans="1:12" ht="51" customHeight="1" x14ac:dyDescent="0.3">
      <c r="A31" s="225"/>
      <c r="B31" s="195"/>
      <c r="C31" s="247"/>
      <c r="D31" s="265"/>
      <c r="E31" s="268"/>
      <c r="F31" s="19" t="s">
        <v>17</v>
      </c>
      <c r="G31" s="10">
        <v>2393.6799999999998</v>
      </c>
      <c r="H31" s="10">
        <v>2298</v>
      </c>
      <c r="I31" s="75">
        <f>H31/G31*100</f>
        <v>96.002807392801046</v>
      </c>
      <c r="J31" s="195"/>
      <c r="K31" s="210"/>
      <c r="L31" s="256"/>
    </row>
    <row r="32" spans="1:12" ht="42.75" customHeight="1" thickBot="1" x14ac:dyDescent="0.35">
      <c r="A32" s="226"/>
      <c r="B32" s="196"/>
      <c r="C32" s="263"/>
      <c r="D32" s="266"/>
      <c r="E32" s="269"/>
      <c r="F32" s="21" t="s">
        <v>18</v>
      </c>
      <c r="G32" s="32" t="s">
        <v>46</v>
      </c>
      <c r="H32" s="32" t="s">
        <v>46</v>
      </c>
      <c r="I32" s="86" t="s">
        <v>46</v>
      </c>
      <c r="J32" s="196"/>
      <c r="K32" s="211"/>
      <c r="L32" s="257"/>
    </row>
    <row r="33" spans="5:10" x14ac:dyDescent="0.3">
      <c r="G33" s="68"/>
      <c r="H33" s="69"/>
      <c r="I33" s="68"/>
      <c r="J33" s="70"/>
    </row>
    <row r="34" spans="5:10" x14ac:dyDescent="0.3">
      <c r="E34" s="68"/>
      <c r="G34" s="68"/>
      <c r="H34" s="69"/>
      <c r="I34" s="68"/>
      <c r="J34" s="70"/>
    </row>
    <row r="35" spans="5:10" x14ac:dyDescent="0.3">
      <c r="G35" s="68"/>
      <c r="H35" s="69"/>
      <c r="I35" s="68"/>
      <c r="J35" s="70"/>
    </row>
    <row r="36" spans="5:10" x14ac:dyDescent="0.3">
      <c r="G36" s="68"/>
      <c r="H36" s="69"/>
      <c r="I36" s="68"/>
      <c r="J36" s="70"/>
    </row>
    <row r="37" spans="5:10" x14ac:dyDescent="0.3">
      <c r="G37" s="68"/>
      <c r="H37" s="69"/>
      <c r="I37" s="68"/>
      <c r="J37" s="70"/>
    </row>
    <row r="38" spans="5:10" x14ac:dyDescent="0.3">
      <c r="G38" s="68"/>
      <c r="H38" s="69"/>
      <c r="I38" s="68"/>
      <c r="J38" s="70"/>
    </row>
    <row r="39" spans="5:10" x14ac:dyDescent="0.3">
      <c r="G39" s="68"/>
      <c r="H39" s="69"/>
      <c r="I39" s="68"/>
      <c r="J39" s="70"/>
    </row>
    <row r="40" spans="5:10" x14ac:dyDescent="0.3">
      <c r="G40" s="68"/>
      <c r="H40" s="69"/>
      <c r="I40" s="68"/>
      <c r="J40" s="70"/>
    </row>
    <row r="41" spans="5:10" x14ac:dyDescent="0.3">
      <c r="G41" s="68"/>
      <c r="H41" s="69"/>
      <c r="I41" s="68"/>
    </row>
    <row r="42" spans="5:10" x14ac:dyDescent="0.3">
      <c r="G42" s="68"/>
      <c r="H42" s="69"/>
      <c r="I42" s="68"/>
    </row>
    <row r="43" spans="5:10" x14ac:dyDescent="0.3">
      <c r="G43" s="68"/>
      <c r="H43" s="69"/>
      <c r="I43" s="68"/>
    </row>
    <row r="44" spans="5:10" x14ac:dyDescent="0.3">
      <c r="G44" s="68"/>
      <c r="H44" s="69"/>
      <c r="I44" s="68"/>
    </row>
  </sheetData>
  <mergeCells count="62">
    <mergeCell ref="F27:F28"/>
    <mergeCell ref="G27:G28"/>
    <mergeCell ref="H27:H28"/>
    <mergeCell ref="I27:I28"/>
    <mergeCell ref="J27:J28"/>
    <mergeCell ref="C30:C32"/>
    <mergeCell ref="D30:D32"/>
    <mergeCell ref="E30:E32"/>
    <mergeCell ref="J14:J16"/>
    <mergeCell ref="C22:C26"/>
    <mergeCell ref="D22:D26"/>
    <mergeCell ref="E22:E26"/>
    <mergeCell ref="D19:D21"/>
    <mergeCell ref="E19:E21"/>
    <mergeCell ref="C19:C21"/>
    <mergeCell ref="E14:E16"/>
    <mergeCell ref="D14:D16"/>
    <mergeCell ref="C14:C16"/>
    <mergeCell ref="C27:C28"/>
    <mergeCell ref="D27:D28"/>
    <mergeCell ref="E27:E28"/>
    <mergeCell ref="L27:L32"/>
    <mergeCell ref="J30:J32"/>
    <mergeCell ref="K17:K21"/>
    <mergeCell ref="L17:L21"/>
    <mergeCell ref="J19:J21"/>
    <mergeCell ref="J17:J18"/>
    <mergeCell ref="K27:K32"/>
    <mergeCell ref="J22:J26"/>
    <mergeCell ref="K22:K26"/>
    <mergeCell ref="L22:L26"/>
    <mergeCell ref="B7:B11"/>
    <mergeCell ref="C7:C8"/>
    <mergeCell ref="K7:K11"/>
    <mergeCell ref="L7:L11"/>
    <mergeCell ref="C9:C11"/>
    <mergeCell ref="J9:J11"/>
    <mergeCell ref="D9:D11"/>
    <mergeCell ref="J7:J8"/>
    <mergeCell ref="E9:E11"/>
    <mergeCell ref="B12:B16"/>
    <mergeCell ref="D7:D8"/>
    <mergeCell ref="E7:E8"/>
    <mergeCell ref="A1:L1"/>
    <mergeCell ref="A3:A4"/>
    <mergeCell ref="B3:B4"/>
    <mergeCell ref="C3:E3"/>
    <mergeCell ref="J3:J4"/>
    <mergeCell ref="K3:K4"/>
    <mergeCell ref="L3:L4"/>
    <mergeCell ref="F3:I3"/>
    <mergeCell ref="K12:K16"/>
    <mergeCell ref="L12:L16"/>
    <mergeCell ref="A6:L6"/>
    <mergeCell ref="A12:A16"/>
    <mergeCell ref="A7:A11"/>
    <mergeCell ref="A27:A32"/>
    <mergeCell ref="B27:B32"/>
    <mergeCell ref="A17:A21"/>
    <mergeCell ref="B17:B21"/>
    <mergeCell ref="B22:B26"/>
    <mergeCell ref="A22:A26"/>
  </mergeCells>
  <pageMargins left="0.11811023622047245" right="0.11811023622047245" top="0" bottom="0" header="0.19685039370078741" footer="0.19685039370078741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zoomScale="62" zoomScaleNormal="78" zoomScaleSheetLayoutView="70" zoomScalePageLayoutView="62" workbookViewId="0">
      <selection activeCell="B7" sqref="B7:B12"/>
    </sheetView>
  </sheetViews>
  <sheetFormatPr defaultRowHeight="21" x14ac:dyDescent="0.35"/>
  <cols>
    <col min="1" max="1" width="6.140625" style="23" customWidth="1"/>
    <col min="2" max="2" width="32.85546875" style="23" customWidth="1"/>
    <col min="3" max="3" width="22.7109375" style="23" customWidth="1"/>
    <col min="4" max="4" width="19.42578125" style="23" customWidth="1"/>
    <col min="5" max="5" width="19.5703125" style="23" customWidth="1"/>
    <col min="6" max="6" width="25.5703125" style="23" customWidth="1"/>
    <col min="7" max="7" width="21.85546875" style="23" customWidth="1"/>
    <col min="8" max="8" width="18.28515625" style="23" customWidth="1"/>
    <col min="9" max="9" width="19.5703125" style="23" customWidth="1"/>
    <col min="10" max="10" width="53" style="23" customWidth="1"/>
    <col min="11" max="11" width="31.85546875" style="23" customWidth="1"/>
    <col min="12" max="12" width="33.7109375" style="23" customWidth="1"/>
    <col min="13" max="16384" width="9.140625" style="23"/>
  </cols>
  <sheetData>
    <row r="1" spans="1:12" ht="43.5" customHeight="1" x14ac:dyDescent="0.35">
      <c r="A1" s="232" t="s">
        <v>106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" x14ac:dyDescent="0.35">
      <c r="A2" s="2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25" customHeight="1" x14ac:dyDescent="0.35">
      <c r="A3" s="126" t="s">
        <v>0</v>
      </c>
      <c r="B3" s="126" t="s">
        <v>1</v>
      </c>
      <c r="C3" s="186" t="s">
        <v>2</v>
      </c>
      <c r="D3" s="187"/>
      <c r="E3" s="188"/>
      <c r="F3" s="189" t="s">
        <v>3</v>
      </c>
      <c r="G3" s="126" t="s">
        <v>4</v>
      </c>
      <c r="H3" s="126"/>
      <c r="I3" s="126"/>
      <c r="J3" s="189" t="s">
        <v>5</v>
      </c>
      <c r="K3" s="189" t="s">
        <v>6</v>
      </c>
      <c r="L3" s="189" t="s">
        <v>7</v>
      </c>
    </row>
    <row r="4" spans="1:12" ht="83.25" customHeight="1" x14ac:dyDescent="0.35">
      <c r="A4" s="126"/>
      <c r="B4" s="126"/>
      <c r="C4" s="34" t="s">
        <v>8</v>
      </c>
      <c r="D4" s="34" t="s">
        <v>9</v>
      </c>
      <c r="E4" s="34" t="s">
        <v>110</v>
      </c>
      <c r="F4" s="190"/>
      <c r="G4" s="35" t="s">
        <v>76</v>
      </c>
      <c r="H4" s="35" t="s">
        <v>114</v>
      </c>
      <c r="I4" s="35" t="s">
        <v>10</v>
      </c>
      <c r="J4" s="190"/>
      <c r="K4" s="190"/>
      <c r="L4" s="190"/>
    </row>
    <row r="5" spans="1:12" x14ac:dyDescent="0.35">
      <c r="A5" s="22">
        <v>1</v>
      </c>
      <c r="B5" s="22">
        <v>2</v>
      </c>
      <c r="C5" s="22">
        <v>4</v>
      </c>
      <c r="D5" s="22">
        <v>5</v>
      </c>
      <c r="E5" s="22">
        <v>6</v>
      </c>
      <c r="F5" s="22"/>
      <c r="G5" s="22">
        <v>7</v>
      </c>
      <c r="H5" s="22">
        <v>8</v>
      </c>
      <c r="I5" s="22">
        <v>9</v>
      </c>
      <c r="J5" s="22"/>
      <c r="K5" s="22">
        <v>10</v>
      </c>
      <c r="L5" s="22">
        <v>11</v>
      </c>
    </row>
    <row r="6" spans="1:12" ht="46.5" customHeight="1" x14ac:dyDescent="0.35">
      <c r="A6" s="283" t="s">
        <v>47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5"/>
    </row>
    <row r="7" spans="1:12" ht="27.75" customHeight="1" x14ac:dyDescent="0.35">
      <c r="A7" s="287">
        <v>1</v>
      </c>
      <c r="B7" s="129" t="s">
        <v>48</v>
      </c>
      <c r="C7" s="144" t="s">
        <v>49</v>
      </c>
      <c r="D7" s="144" t="s">
        <v>49</v>
      </c>
      <c r="E7" s="144" t="s">
        <v>67</v>
      </c>
      <c r="F7" s="7" t="s">
        <v>14</v>
      </c>
      <c r="G7" s="80">
        <v>460.13</v>
      </c>
      <c r="H7" s="80">
        <v>323.39999999999998</v>
      </c>
      <c r="I7" s="81">
        <v>70</v>
      </c>
      <c r="J7" s="294" t="s">
        <v>115</v>
      </c>
      <c r="K7" s="155" t="s">
        <v>50</v>
      </c>
      <c r="L7" s="155" t="s">
        <v>51</v>
      </c>
    </row>
    <row r="8" spans="1:12" ht="44.25" customHeight="1" x14ac:dyDescent="0.35">
      <c r="A8" s="288"/>
      <c r="B8" s="130"/>
      <c r="C8" s="177"/>
      <c r="D8" s="177"/>
      <c r="E8" s="177"/>
      <c r="F8" s="29" t="s">
        <v>15</v>
      </c>
      <c r="G8" s="30" t="s">
        <v>46</v>
      </c>
      <c r="H8" s="76" t="s">
        <v>46</v>
      </c>
      <c r="I8" s="77" t="s">
        <v>46</v>
      </c>
      <c r="J8" s="295"/>
      <c r="K8" s="156"/>
      <c r="L8" s="156"/>
    </row>
    <row r="9" spans="1:12" ht="64.5" customHeight="1" x14ac:dyDescent="0.35">
      <c r="A9" s="288"/>
      <c r="B9" s="130"/>
      <c r="C9" s="177"/>
      <c r="D9" s="177"/>
      <c r="E9" s="177"/>
      <c r="F9" s="29" t="s">
        <v>16</v>
      </c>
      <c r="G9" s="30">
        <v>349.7</v>
      </c>
      <c r="H9" s="78">
        <v>245.78</v>
      </c>
      <c r="I9" s="79">
        <v>70</v>
      </c>
      <c r="J9" s="295"/>
      <c r="K9" s="156"/>
      <c r="L9" s="156"/>
    </row>
    <row r="10" spans="1:12" ht="30.75" customHeight="1" x14ac:dyDescent="0.35">
      <c r="A10" s="288"/>
      <c r="B10" s="130"/>
      <c r="C10" s="177"/>
      <c r="D10" s="177"/>
      <c r="E10" s="177"/>
      <c r="F10" s="29" t="s">
        <v>17</v>
      </c>
      <c r="G10" s="30">
        <v>110.43158</v>
      </c>
      <c r="H10" s="78">
        <v>77.62</v>
      </c>
      <c r="I10" s="79">
        <v>70</v>
      </c>
      <c r="J10" s="295"/>
      <c r="K10" s="156"/>
      <c r="L10" s="156"/>
    </row>
    <row r="11" spans="1:12" ht="409.5" customHeight="1" x14ac:dyDescent="0.35">
      <c r="A11" s="288"/>
      <c r="B11" s="130"/>
      <c r="C11" s="177"/>
      <c r="D11" s="177"/>
      <c r="E11" s="177"/>
      <c r="F11" s="128" t="s">
        <v>18</v>
      </c>
      <c r="G11" s="290" t="s">
        <v>46</v>
      </c>
      <c r="H11" s="144" t="s">
        <v>46</v>
      </c>
      <c r="I11" s="292" t="s">
        <v>46</v>
      </c>
      <c r="J11" s="295"/>
      <c r="K11" s="156"/>
      <c r="L11" s="156"/>
    </row>
    <row r="12" spans="1:12" ht="220.5" customHeight="1" thickBot="1" x14ac:dyDescent="0.4">
      <c r="A12" s="289"/>
      <c r="B12" s="286"/>
      <c r="C12" s="280"/>
      <c r="D12" s="280"/>
      <c r="E12" s="280"/>
      <c r="F12" s="128"/>
      <c r="G12" s="291"/>
      <c r="H12" s="280"/>
      <c r="I12" s="293"/>
      <c r="J12" s="296"/>
      <c r="K12" s="212"/>
      <c r="L12" s="212"/>
    </row>
    <row r="13" spans="1:12" ht="28.5" customHeight="1" x14ac:dyDescent="0.35">
      <c r="A13" s="217">
        <v>2</v>
      </c>
      <c r="B13" s="217" t="s">
        <v>52</v>
      </c>
      <c r="C13" s="218" t="s">
        <v>49</v>
      </c>
      <c r="D13" s="218" t="s">
        <v>49</v>
      </c>
      <c r="E13" s="218" t="s">
        <v>67</v>
      </c>
      <c r="F13" s="7" t="s">
        <v>14</v>
      </c>
      <c r="G13" s="82">
        <v>2800</v>
      </c>
      <c r="H13" s="82">
        <v>2800</v>
      </c>
      <c r="I13" s="83">
        <v>100</v>
      </c>
      <c r="J13" s="281" t="s">
        <v>105</v>
      </c>
      <c r="K13" s="279" t="s">
        <v>50</v>
      </c>
      <c r="L13" s="279" t="s">
        <v>51</v>
      </c>
    </row>
    <row r="14" spans="1:12" ht="41.25" customHeight="1" x14ac:dyDescent="0.35">
      <c r="A14" s="130"/>
      <c r="B14" s="130"/>
      <c r="C14" s="177"/>
      <c r="D14" s="177"/>
      <c r="E14" s="177"/>
      <c r="F14" s="29" t="s">
        <v>15</v>
      </c>
      <c r="G14" s="28" t="s">
        <v>46</v>
      </c>
      <c r="H14" s="27" t="s">
        <v>46</v>
      </c>
      <c r="I14" s="27" t="s">
        <v>46</v>
      </c>
      <c r="J14" s="154"/>
      <c r="K14" s="156"/>
      <c r="L14" s="156"/>
    </row>
    <row r="15" spans="1:12" ht="64.5" customHeight="1" x14ac:dyDescent="0.35">
      <c r="A15" s="130"/>
      <c r="B15" s="130"/>
      <c r="C15" s="177"/>
      <c r="D15" s="177"/>
      <c r="E15" s="177"/>
      <c r="F15" s="29" t="s">
        <v>16</v>
      </c>
      <c r="G15" s="28">
        <v>2128</v>
      </c>
      <c r="H15" s="37">
        <v>2128</v>
      </c>
      <c r="I15" s="27">
        <v>100</v>
      </c>
      <c r="J15" s="154"/>
      <c r="K15" s="156"/>
      <c r="L15" s="156"/>
    </row>
    <row r="16" spans="1:12" ht="32.25" customHeight="1" x14ac:dyDescent="0.35">
      <c r="A16" s="130"/>
      <c r="B16" s="130"/>
      <c r="C16" s="177"/>
      <c r="D16" s="177"/>
      <c r="E16" s="177"/>
      <c r="F16" s="29" t="s">
        <v>17</v>
      </c>
      <c r="G16" s="28">
        <v>672</v>
      </c>
      <c r="H16" s="37">
        <v>672</v>
      </c>
      <c r="I16" s="27">
        <v>100</v>
      </c>
      <c r="J16" s="154"/>
      <c r="K16" s="156"/>
      <c r="L16" s="156"/>
    </row>
    <row r="17" spans="1:12" ht="233.25" customHeight="1" thickBot="1" x14ac:dyDescent="0.4">
      <c r="A17" s="131"/>
      <c r="B17" s="131"/>
      <c r="C17" s="280"/>
      <c r="D17" s="280"/>
      <c r="E17" s="280"/>
      <c r="F17" s="33" t="s">
        <v>18</v>
      </c>
      <c r="G17" s="32" t="s">
        <v>46</v>
      </c>
      <c r="H17" s="31" t="s">
        <v>46</v>
      </c>
      <c r="I17" s="31" t="s">
        <v>46</v>
      </c>
      <c r="J17" s="282"/>
      <c r="K17" s="212"/>
      <c r="L17" s="212"/>
    </row>
  </sheetData>
  <mergeCells count="30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B7:B12"/>
    <mergeCell ref="C7:C12"/>
    <mergeCell ref="D7:D12"/>
    <mergeCell ref="A7:A12"/>
    <mergeCell ref="E7:E12"/>
    <mergeCell ref="F11:F12"/>
    <mergeCell ref="G11:G12"/>
    <mergeCell ref="H11:H12"/>
    <mergeCell ref="I11:I12"/>
    <mergeCell ref="J7:J12"/>
    <mergeCell ref="K7:K12"/>
    <mergeCell ref="L7:L12"/>
    <mergeCell ref="K13:K17"/>
    <mergeCell ref="L13:L17"/>
    <mergeCell ref="A13:A17"/>
    <mergeCell ref="B13:B17"/>
    <mergeCell ref="C13:C17"/>
    <mergeCell ref="D13:D17"/>
    <mergeCell ref="E13:E17"/>
    <mergeCell ref="J13:J17"/>
  </mergeCells>
  <pageMargins left="0.11811023622047245" right="0.11811023622047245" top="0" bottom="0" header="0.11811023622047245" footer="0.11811023622047245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Экология</vt:lpstr>
      <vt:lpstr>Жилье и гор.среда</vt:lpstr>
      <vt:lpstr>Культура</vt:lpstr>
      <vt:lpstr>Демография</vt:lpstr>
      <vt:lpstr>Образование</vt:lpstr>
      <vt:lpstr>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2020-11-02T10:20:43Z</dcterms:modified>
</cp:coreProperties>
</file>