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26355" windowHeight="12060"/>
  </bookViews>
  <sheets>
    <sheet name="Экология" sheetId="1" r:id="rId1"/>
    <sheet name="Жилье и гор.среда" sheetId="2" r:id="rId2"/>
    <sheet name="Культура" sheetId="6" r:id="rId3"/>
    <sheet name="Демография" sheetId="3" r:id="rId4"/>
    <sheet name="Образование" sheetId="4" r:id="rId5"/>
    <sheet name="МСП" sheetId="5" r:id="rId6"/>
  </sheets>
  <definedNames>
    <definedName name="_xlnm.Print_Area" localSheetId="4">Образование!$A$1:$K$22</definedName>
  </definedNames>
  <calcPr calcId="152511"/>
</workbook>
</file>

<file path=xl/calcChain.xml><?xml version="1.0" encoding="utf-8"?>
<calcChain xmlns="http://schemas.openxmlformats.org/spreadsheetml/2006/main">
  <c r="H9" i="4" l="1"/>
  <c r="H12" i="5" l="1"/>
  <c r="G12" i="5" l="1"/>
  <c r="I10" i="5"/>
  <c r="I9" i="5"/>
  <c r="H7" i="5"/>
  <c r="G7" i="5"/>
  <c r="I7" i="5" l="1"/>
  <c r="H7" i="3" l="1"/>
  <c r="G7" i="3"/>
  <c r="H18" i="4" l="1"/>
  <c r="E12" i="4"/>
  <c r="H10" i="4" l="1"/>
</calcChain>
</file>

<file path=xl/sharedStrings.xml><?xml version="1.0" encoding="utf-8"?>
<sst xmlns="http://schemas.openxmlformats.org/spreadsheetml/2006/main" count="379" uniqueCount="122">
  <si>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</si>
  <si>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</si>
  <si>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</si>
  <si>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</si>
  <si>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</si>
  <si>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</si>
  <si>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</si>
  <si>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</si>
  <si>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</si>
  <si>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Целевое значение на 2020 год</t>
  </si>
  <si>
    <t>% исполнения</t>
  </si>
  <si>
    <t>Национальный проект Российской Федерации «Экология»</t>
  </si>
  <si>
    <t xml:space="preserve"> "Чистая вода"</t>
  </si>
  <si>
    <t xml:space="preserve">показатель отсутсвует 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</si>
  <si>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</si>
  <si>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</si>
  <si>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</si>
  <si>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</si>
  <si>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</si>
  <si>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 xml:space="preserve"> "Сохранение уникальных водных объектов"</t>
  </si>
  <si>
    <t>За реализацию объекта : 
- начальник отдела коммунальной и жилищной инфраструктуры департамента строительства и жилищно-коммунального комплекса Нефтеюганского района -  Горячева Ольга Константиновна; 
- директор МКУ «Управление капитального строительства и жилищно-коммунального комплекса Нефтеюганского района» Бабин Сергей Михайлович.                                      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Заруднева Анастасия Сергеевна.</t>
  </si>
  <si>
    <t>Национальный проект Российской Федерации «Демография»</t>
  </si>
  <si>
    <t xml:space="preserve">"Спорт - норма жизни"                                        </t>
  </si>
  <si>
    <t>"Старшее поколение"</t>
  </si>
  <si>
    <t>Не установлен</t>
  </si>
  <si>
    <t>План на 2020 год
(таблица 4), тыс.руб.</t>
  </si>
  <si>
    <t>Национальный проект Российской Федерации «Жилье и городская среда»</t>
  </si>
  <si>
    <t>2.Количество благоустроенных общественных территорий, ед</t>
  </si>
  <si>
    <t>1.Протяженность очищенной прибрежной полосы водных объектов (км.)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</si>
  <si>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</si>
  <si>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Уровень обеспеченности граждан спортивными сооружениями исходя из единовременной пропускной способности объектов спорта %         </t>
  </si>
  <si>
    <t>1. 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</si>
  <si>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2. 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</si>
  <si>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3. Доступность дошкольного образования для детей в возрасте от полутора до трех лет (%)</t>
  </si>
  <si>
    <t xml:space="preserve">Михалев Владлен Геннадьевич – заместитель главы
Нефтеюганского района </t>
  </si>
  <si>
    <t>Современная школа</t>
  </si>
  <si>
    <t>Успех каждого ребенка</t>
  </si>
  <si>
    <t>1. 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лет, %</t>
  </si>
  <si>
    <t>2. 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человек, нарастающим итогом</t>
  </si>
  <si>
    <t>3. 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профориентацию, млн. человек, нарастающим итогом</t>
  </si>
  <si>
    <t>Цифровая образовательная среда</t>
  </si>
  <si>
    <t>1. Доля обучающихся, по программам общего образования, дополнительного образования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</si>
  <si>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 xml:space="preserve">В 100% общеобразовательных организациях  достигнут показатель по увеличению скорости интернет не менее 50 Мбит/с. Все школы района имеют доступ к отдельным элементам федеральной информационно-сервисной платфоме цифровой образовательной среды (ООО "Яндекс", ООО "Учи.ру", ООО "ЯКласс"). </t>
  </si>
  <si>
    <t>3. 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</si>
  <si>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Социальная активность</t>
  </si>
  <si>
    <t>1. 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образования, млн. человек</t>
  </si>
  <si>
    <t>Кривуля А.Н.– заместитель директора департамента образования и молодежной политики Нефтеюганского района,                                  Кофанова О.А. – заместитель директора департамента образования и молодежной политики Нефтеюганского района</t>
  </si>
  <si>
    <t>_</t>
  </si>
  <si>
    <t>Пайвина С.Д.– заместитель директора департамента образования и молодежной политики Нефтеюганского района</t>
  </si>
  <si>
    <t>Усманова Р.Р.  –             главный специалист МКУ "Центр бухгалтерского обслуживания и организационного обеспечения образования"</t>
  </si>
  <si>
    <t>Малиновская О.С.– начальник отдела по делам молодежи департамента образования и молодежной политики Нефтеюганского района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</si>
  <si>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</si>
  <si>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«Популяризация предпринимательства» </t>
  </si>
  <si>
    <t xml:space="preserve">не установлено </t>
  </si>
  <si>
    <t xml:space="preserve">Бузунова Мария Федоровна - директор департамента финансов –
заместитель главы района
</t>
  </si>
  <si>
    <t>Шумейко Ирина Михайловна - председатель комитета по экономической политике и предпринимательству</t>
  </si>
  <si>
    <t>«Расширение доступа субъектов МСП к финансовой поддержке, в том числе к льготному финансированию»</t>
  </si>
  <si>
    <t>«Обеспечение устойчивого сокращения непригодного для проживания жилищного фонда»</t>
  </si>
  <si>
    <t>«Жилье»</t>
  </si>
  <si>
    <t>Общий объем ввода жилья, млн. кв.м.</t>
  </si>
  <si>
    <t xml:space="preserve"> Бородкина Оксана Владимировна – директор департамента имущественных отношений Нефтеюганского района-заместитель главы Нефтеюганского района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</si>
  <si>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</si>
  <si>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Фоминых А.В.–  заместитель председателя комитета по градостроительству администрации Нефтеюганского района</t>
  </si>
  <si>
    <t>"Формирование комфортной городской среды"</t>
  </si>
  <si>
    <t>Общее количество квадратных метров расселенного непригодного жилищного фонда, млн. кв.м.</t>
  </si>
  <si>
    <t>Кошаков Валенти Сергеевич - директор департамента строительства и жилищно-коммунального комплекса-заместитель главы Нефтеюганского района</t>
  </si>
  <si>
    <t>За мероприятие: 
- заместитель председателя комитета по делам народов Севера, охраны окружающей среды и водных ресурсов администрации Нефтеюганского района Чокан Татьяна Петровна. 
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Заруднева Анастасия Сергеевна.</t>
  </si>
  <si>
    <t>2. 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организаций, процент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</si>
  <si>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</si>
  <si>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В районе осуществляют деятельность 15 волонтерских (395 человек), 14 детских и молодежных общественных объединения (776 человек), 5 юнармейских отрядов (149 человек), 2 поисковых отряда (28 человек) и 13 школьных ученических самоуправлений (1401 человек).
По направлению «военно-патриотическое» задействовано 8 учреждений, «информационно-медийное» - 3, «гражданская активность» - 6, «личностное развитие» - 2.</t>
  </si>
  <si>
    <t>"Культурная среда"</t>
  </si>
  <si>
    <t>Количество организаций культуры, получивших современное оборудование</t>
  </si>
  <si>
    <t>Национальный проект Российской Федерации «Культура»</t>
  </si>
  <si>
    <t>Содействие занятости женщин - создание условий дошкольного образования для детей в возрасте до трех лет</t>
  </si>
  <si>
    <t xml:space="preserve"> Число участников открытых онлайн-уроков, направленных на раннюю профориентацию, в Нефтеюганском районе составило 3947 обучающихся.</t>
  </si>
  <si>
    <t xml:space="preserve"> - </t>
  </si>
  <si>
    <t xml:space="preserve"> Количество специалистов, прошедших повышение квалификации на базе Центров непрерывного образования, единиц 
</t>
  </si>
  <si>
    <t>"Творческие люди"</t>
  </si>
  <si>
    <t>Сформирован план о местах проведения мероприятий по очистке от мусора берегов и прибрежной акватории водных объектов на территории Нефтеюганского района на 2020 год. Мероприятия перенесены на август.</t>
  </si>
  <si>
    <t>Доступность дошкольного образования для детей данной категории составляет 100%.
Показатель по численности воспитанников до 3 лет в 2020 году планируется достигнуть в результате создания 80 мест для детей до 3 лет и сохранить 100 процентную доступность дошкольного образования для детей до 3 лет:
- строительства комплекса «Школа - Детский сад» в п. Юганская Обь (в 2020 году будет создано 20 мест); 
- строительство и ввод в эксплутацию ДОУ Каркатеевы (в 2020 году  создано 20 мест); 
- перепрофилирования помещений ДОУ Родничок и Жемчужинка гп. Пойковский (в 2020 году будет создано 40 мест).</t>
  </si>
  <si>
    <t xml:space="preserve"> Моисеенко А. Е.  -              председатель     КФКиС </t>
  </si>
  <si>
    <t xml:space="preserve"> Моисеенко А. Е.  -              председатель           КФКиС </t>
  </si>
  <si>
    <t>Михалев Владлен Геннадьевич -заместитель Главы Нефтеюганского района</t>
  </si>
  <si>
    <t>Согласно декомпозиции проекта для муниципального образования Нефтеюганский район с 2023 года определен показатель «Количество организаций культуры, получивших современное оборудование» 2 единицы: НРМБУ ДО «Детская музыкальная школа» (гп Пойковский) и НРМБУ ДО «Детская школа искусств им. Г.С. Райшева» (сп Салым). Согласно календарному плану проекта, ореализация мероприятий запланирована в период с 01.09.2022 г. по 31.12.2023 г.</t>
  </si>
  <si>
    <t xml:space="preserve"> -</t>
  </si>
  <si>
    <t xml:space="preserve">Титова Т.В. -  главный специалист комитета по культуре </t>
  </si>
  <si>
    <t xml:space="preserve">Титова Т.В. -   главный специалист комитета по культуре </t>
  </si>
  <si>
    <t>Национальный проект Российской Федерации "Образование"</t>
  </si>
  <si>
    <t>Информация о реализации региональных проектов, входящих в состав национальных проектов Российской
Федерации, реализуемых администрацией Нефтеюганского района за июнь 2020 года</t>
  </si>
  <si>
    <t>Исполнение на 01.07.2020</t>
  </si>
  <si>
    <t xml:space="preserve">Исполнено на 01.07.2020
</t>
  </si>
  <si>
    <t>Исполнено на 
01.07.2020</t>
  </si>
  <si>
    <t xml:space="preserve">      Исполнение на 
    01.07.2020</t>
  </si>
  <si>
    <t>План на 2020 год
(таблица 4) тыс.руб.</t>
  </si>
  <si>
    <t>План на 2020 год
(таблица 4)   тыс.руб.</t>
  </si>
  <si>
    <t>План на 2020 год
(таблица 4)           тыс.руб.</t>
  </si>
  <si>
    <t>План на 2020 год
(таблица 4)             тыс.руб.</t>
  </si>
  <si>
    <t>Информация о реализации региональных проектов, входящих в состав национальных проектов Российской
Федерации, реализуемых администрацией Нефтеюганского района за июнь  2020 года</t>
  </si>
  <si>
    <t>Исполнено на 01.07.2020</t>
  </si>
  <si>
    <t xml:space="preserve">1.Заключен  МК на оказание услуг по изготовлению и трансляции в телевизионном эфире и радиоэфире информационных материалов  от 08.06.2020г. № 135, ООО ТРК "Сибирь".
В рамках данного контракта направлена заявка:
- на трансляцию видеоролика  "Содействие развитию малого и среднего предпринимательства на территории Нефтеюганского района";
- на информационную озвучку на радио, о начале этапа приема документов от СМСП для предоставления финансовой поддержки;
- на изготовление сюжета "Оказание финансовой поддержки субъектам малого и среднего предпринимательства Нефтеюганского района".
Оплата услуг будет произведена после исполнения всех обязательств по вышеуказанным заявкам.
2. Окружная выставка - форум «Товары земли Югорской» проходит ежегодно в декабре месяце.
</t>
  </si>
  <si>
    <t xml:space="preserve">По итогам I и II этапа приема документов финансовая поддержка предоставлена 16 СМСП на общую сумму 2 800 000,00 рублей, из них за счет средств МБ 672 000,00 рублей, ОБ 2 128 000,00 рублей:
- возмещение части затрат на аренду (субаренду) нежилых помещений, поддержка предоставлена 3 СМСП на общую сумму 308 968,96 рублей, из них МБ 74 152,55 рубля, ОБ 234 816,41 рублей;
- возмещение части затрат на приобретение оборудования (основных средств) и лицензионных программных продуктов, поддержка предоставлена 13 СМСП на общую сумму 2 491 031,04 рубль, из них МБ 597 847,45 рублей, ОБ 1 893 183,59 рубля.
</t>
  </si>
  <si>
    <t xml:space="preserve"> Заключен МК № 44 от 12.05.2020 года по  благоустройству общественной территории парк "Сердце Югры" в гп.Пойковский. Сроки выполнения работ с момента заключения МК по 15.08.2020 года.                                    МК № 50 от 09.06.2020 на выполнение работ по благоустройству общественной территории парка "Сердце Югры" (наружное освещение). Срок исполнения 15.07.2020</t>
  </si>
  <si>
    <t>2020 год:  Заключен МК №01873000017200000830001 от 13.05.2020 с ООО "НАУЧНО ПРОИЗВОДСТВЕННЫЙ ЦЕНТР ПРОМЫШЛЕННОЙ ОЧИСТКИ ВОДЫ" на выполнение проектно-изыскательских работ по реконструкции объекта: "Здание станции 2-го Подъема, ВОС-8000 м3". Цена контракта составляет 27 537,845 тыс.руб. Срок выполнения работ: 7 месяцев с даты начала выполнения работ. Работы ведутся. 17.06.2020 в адрес администрации гп. Пойковский направлены на согласование варианты трассы сетей канализации, разработанные и предоставленные проектировщиком</t>
  </si>
  <si>
    <t>Ввод жилья:
На территории Нефтеюганского района введено в эксплуатацию 0,0058248 кв.м.жилья в том числе:
- многоквартирные жилые дома – 0;
- индивидуальные жилые дома – 0,0058248 кв.м. (72 дома).</t>
  </si>
  <si>
    <t>0,0012</t>
  </si>
  <si>
    <t>По состоянию на 01.07.2020 года:
 3 специалиста завершили обучение  дистанционно в Санкт-Петербургском государственном институте культуры (СПбГИК), удостоверения о прохождении курсов еще не получены.
Также 4 специалиста заявлены для обучения в  СПбГИК и 1 специалист в Кемеровский государственный институт культуры (КемГИК),  обучение по заявленным курсам еще не начато.
 Плату за обучение производит Департамент культуры автономного округа самостоятельно.</t>
  </si>
  <si>
    <t>К 01 сентября 2020 года для достижения показателя запланированно создать Центры образования цифрового и гуманитарного профилей «Точка роста»  (должно быть создано 3 Центра – это Салымская СОШ № 1, Чеускинская СОШ, Сентябрьская СОШ). В рамках выделенного финансирования начались ремонтные работы по обустройству помещений с использованием фирменного стиля, производится закупка необходимого оборудования. Готовится информация для размещения на официальном сайте организации. 16 работников из трех общеобразовательных учреждений закончили обучение по "Точкам роста" и получили сертификаты. Направлена заявка для обучения еще 9 человек. Показатель будет достигнут с 01.10.2020 года.</t>
  </si>
  <si>
    <t>Показатель будет достигнут 01.10.2020 в связи с вводом в эксплуатацию "Точек роста" в НРМОБУ Салымская СОШ № 1, Чеускинская СОШ, Сентябрьская СОШ.</t>
  </si>
  <si>
    <t>В  2020 году  показатель «Доля детей в возрасте от 5 до 18 лет, охваченных дополнительным образованием» будет сохранен на уровне 94,4%.</t>
  </si>
  <si>
    <t xml:space="preserve">Количество педагогических работников зарегистрированных на информационном ресурсе "одного окна" составляет 152 человек,  48 педагогических работника общего образования начали прохождение курсов повышения квалификации в рамках периодической аттестации в цифровой форме с использованием информационного ресурса "одного окна", 31 из них прошли повышение квалификации в цифровой форме с использованием информационного ресурса "одного окна".                                       </t>
  </si>
  <si>
    <t xml:space="preserve"> В фестивале  в направлениях «вокал» и хореография» приняли участие 90 молодых людей.
 - муниципальный молодежный образовательный форум «М.И.Р. молодых», посвященный 40-летию Нефтеюганского района, в рамках которого были организованы ряд площадок  и мероприятий, позволяющих раскрыть творческий  потенциал молодежи и развить креативное мышление по технологии форум-театр, участники 50 человек. Премиантами премии главы Нефтеюганского района стали 10 молодых людей в возрасте от 14 до 30 лет.
В июне состоялся районный праздник «Счастье есть!», посвящённый  Дню молодёжи России, в социальной сети «Инстаграм». Участниками фестиваля  стали 24 молодых человека. Фестиваль набрал около 3000 просмотров, из них 615 уникальных  пользователей.
В течение мая-июня  был впервые проведен открытый конкурс «ТОП-40 успешных молодых людей Нефтеюганского района и посвящен юбилею муниципалитета. Всего было подано 48 заявок, привлечено 14 экспертов разных возрастных категорий  - представителей муниципалитетов Югры и  Тюмени. По итогам Конкурса был сформирован рейтинг – ТОП-40 успешных молодых людей района в двух возрастных категориях.
</t>
  </si>
  <si>
    <t xml:space="preserve"> В соответствии с запросом на изменение в паспорте портфеля проекта "Образование", показатель введен с июня 2020 года.</t>
  </si>
  <si>
    <t>Горячева О.К. -  начальник отдела развития коммунальной и жилищной инфраструктуры департамента строительства и жилищно-коммунального комплекса, 
исполнитель - администрация гп.Пойковский</t>
  </si>
  <si>
    <t xml:space="preserve">По состоянию на 26.06.2020:                          в пг.Пойковский произведена выплата выкупной стоимости за изымаемое жилое помещение в полном объеме по 14 жилым помещениям, по 2 жилым помещению оплата произведена частично, только из МБ.                                                      Всего оплачено в сумме 10911,17;         ОБ - 9343,50, МБ - 1567,66.                                                В 3 квартале планируется к приобретению жилые помещения в сп.Юганская Обь;                                       В 3,4 квартале планируются к приобретению жилые помещения в гп.Пойковский.                         </t>
  </si>
  <si>
    <t xml:space="preserve">По состоянию на 01.07.2020 года прошло 54 спортивно-массовых мероприятия,с участием 2605 человек. Из них самые крупные мероприятия:                                                                                            1) Лыжня России-2020                  2) Дискотека на льду, приуроченная к «Дню влюбленных».                               3) Открытое Первенство городского поселения Пойковский по зимнему картингу.  </t>
  </si>
  <si>
    <r>
  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 </t>
    </r>
    <r>
      <rPr>
        <sz val="16"/>
        <rFont val="Times New Roman"/>
        <family val="1"/>
        <charset val="204"/>
      </rPr>
      <t/>
    </r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</si>
  <si>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 </t>
  </si>
  <si>
    <t>В 2020 году запланировано создание детского технопарка «Кванториум» по модели Квантолаб в Сингапайской школе. При условии завершения строительства детского сада в         сп. Сингапай, в осенний период в рамках выделенного финансирования пройдут ремонтные работы по обустройству помещений с использованием фирменного стиля, пройдут закупки необходимого оборудования.</t>
  </si>
  <si>
    <t>1.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</si>
  <si>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2. 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 нарастающим итогом к 2018 году</t>
  </si>
  <si>
    <t>2. Доля молодежи, задействованной в мероприятиях по вовлечению в творческую деятельность, от общего числа молодежи в субъекте Российской Федерации, %</t>
  </si>
  <si>
    <t>3. 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</si>
</sst>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#,##0_ ;\-#,##0\ "/>
    <numFmt numFmtId="167" formatCode="_-* #,##0.0\ _₽_-;\-* #,##0.0\ _₽_-;_-* &quot;-&quot;??\ _₽_-;_-@_-"/>
    <numFmt numFmtId="168" formatCode="_-* #,##0.0000\ _₽_-;\-* #,##0.0000\ _₽_-;_-* &quot;-&quot;??\ _₽_-;_-@_-"/>
    <numFmt numFmtId="169" formatCode="_-* #,##0.000000\ _₽_-;\-* #,##0.000000\ _₽_-;_-* &quot;-&quot;??\ _₽_-;_-@_-"/>
    <numFmt numFmtId="170" formatCode="000000"/>
    <numFmt numFmtId="171" formatCode="#,##0.000_ ;\-#,##0.000\ "/>
    <numFmt numFmtId="172" formatCode="#,##0.00_ ;\-#,##0.00\ 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3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43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2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43" fontId="2" fillId="0" borderId="7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vertical="top" wrapText="1"/>
    </xf>
    <xf numFmtId="43" fontId="2" fillId="2" borderId="1" xfId="0" applyNumberFormat="1" applyFont="1" applyFill="1" applyBorder="1" applyAlignment="1">
      <alignment horizontal="center" vertical="top" wrapText="1"/>
    </xf>
    <xf numFmtId="43" fontId="2" fillId="2" borderId="1" xfId="0" applyNumberFormat="1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8" fontId="4" fillId="0" borderId="1" xfId="0" applyNumberFormat="1" applyFont="1" applyFill="1" applyBorder="1" applyAlignment="1">
      <alignment vertical="top" wrapText="1"/>
    </xf>
    <xf numFmtId="43" fontId="2" fillId="0" borderId="1" xfId="0" applyNumberFormat="1" applyFont="1" applyFill="1" applyBorder="1" applyAlignment="1">
      <alignment vertical="top" wrapText="1"/>
    </xf>
    <xf numFmtId="43" fontId="4" fillId="2" borderId="1" xfId="0" applyNumberFormat="1" applyFont="1" applyFill="1" applyBorder="1" applyAlignment="1">
      <alignment vertical="top" wrapText="1"/>
    </xf>
    <xf numFmtId="167" fontId="2" fillId="2" borderId="1" xfId="0" applyNumberFormat="1" applyFont="1" applyFill="1" applyBorder="1" applyAlignment="1">
      <alignment vertical="top" wrapText="1"/>
    </xf>
    <xf numFmtId="43" fontId="5" fillId="0" borderId="1" xfId="0" applyNumberFormat="1" applyFont="1" applyFill="1" applyBorder="1" applyAlignment="1">
      <alignment vertical="top" wrapText="1"/>
    </xf>
    <xf numFmtId="43" fontId="4" fillId="0" borderId="1" xfId="0" applyNumberFormat="1" applyFont="1" applyFill="1" applyBorder="1" applyAlignment="1">
      <alignment horizontal="left" vertical="center" wrapText="1"/>
    </xf>
    <xf numFmtId="43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top" wrapText="1"/>
    </xf>
    <xf numFmtId="43" fontId="5" fillId="2" borderId="1" xfId="0" applyNumberFormat="1" applyFont="1" applyFill="1" applyBorder="1" applyAlignment="1">
      <alignment vertical="top" wrapText="1"/>
    </xf>
    <xf numFmtId="169" fontId="2" fillId="2" borderId="1" xfId="0" applyNumberFormat="1" applyFont="1" applyFill="1" applyBorder="1" applyAlignment="1">
      <alignment horizontal="center" vertical="top" wrapText="1"/>
    </xf>
    <xf numFmtId="43" fontId="3" fillId="2" borderId="1" xfId="0" applyNumberFormat="1" applyFont="1" applyFill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horizontal="center" vertical="top" wrapText="1"/>
    </xf>
    <xf numFmtId="43" fontId="3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72" fontId="2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top" wrapText="1"/>
    </xf>
    <xf numFmtId="167" fontId="2" fillId="2" borderId="1" xfId="0" applyNumberFormat="1" applyFont="1" applyFill="1" applyBorder="1" applyAlignment="1">
      <alignment horizontal="center" vertical="top" wrapText="1"/>
    </xf>
    <xf numFmtId="43" fontId="3" fillId="0" borderId="1" xfId="0" applyNumberFormat="1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vertical="top" wrapText="1"/>
    </xf>
    <xf numFmtId="43" fontId="5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horizontal="center" vertical="top" wrapText="1"/>
    </xf>
    <xf numFmtId="43" fontId="5" fillId="0" borderId="7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43" fontId="10" fillId="0" borderId="7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3" fontId="5" fillId="0" borderId="1" xfId="0" applyNumberFormat="1" applyFont="1" applyFill="1" applyBorder="1" applyAlignment="1">
      <alignment horizontal="left" vertical="top" wrapText="1"/>
    </xf>
    <xf numFmtId="43" fontId="5" fillId="0" borderId="1" xfId="0" applyNumberFormat="1" applyFont="1" applyFill="1" applyBorder="1" applyAlignment="1">
      <alignment horizontal="right" vertical="top" wrapText="1"/>
    </xf>
    <xf numFmtId="43" fontId="5" fillId="0" borderId="15" xfId="0" applyNumberFormat="1" applyFont="1" applyFill="1" applyBorder="1" applyAlignment="1">
      <alignment horizontal="right" vertical="top" wrapText="1"/>
    </xf>
    <xf numFmtId="43" fontId="5" fillId="0" borderId="15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43" fontId="5" fillId="0" borderId="15" xfId="0" applyNumberFormat="1" applyFont="1" applyFill="1" applyBorder="1" applyAlignment="1">
      <alignment horizontal="left" vertical="top" wrapText="1"/>
    </xf>
    <xf numFmtId="164" fontId="5" fillId="0" borderId="15" xfId="0" applyNumberFormat="1" applyFont="1" applyFill="1" applyBorder="1" applyAlignment="1">
      <alignment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3" fontId="4" fillId="0" borderId="10" xfId="0" applyNumberFormat="1" applyFont="1" applyFill="1" applyBorder="1" applyAlignment="1">
      <alignment horizontal="center" vertical="top" wrapText="1"/>
    </xf>
    <xf numFmtId="43" fontId="5" fillId="0" borderId="14" xfId="0" applyNumberFormat="1" applyFont="1" applyFill="1" applyBorder="1" applyAlignment="1">
      <alignment horizontal="center" vertical="top" wrapText="1"/>
    </xf>
    <xf numFmtId="43" fontId="2" fillId="0" borderId="15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43" fontId="5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2" fontId="10" fillId="0" borderId="7" xfId="2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43" fontId="2" fillId="0" borderId="23" xfId="0" applyNumberFormat="1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 horizontal="center" vertical="top" wrapText="1"/>
    </xf>
    <xf numFmtId="1" fontId="2" fillId="0" borderId="23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167" fontId="4" fillId="2" borderId="1" xfId="0" applyNumberFormat="1" applyFont="1" applyFill="1" applyBorder="1" applyAlignment="1">
      <alignment vertical="top" wrapText="1"/>
    </xf>
    <xf numFmtId="43" fontId="5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43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43" fontId="8" fillId="0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71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2" fillId="0" borderId="11" xfId="0" applyNumberFormat="1" applyFont="1" applyFill="1" applyBorder="1" applyAlignment="1">
      <alignment horizontal="center" vertical="top" wrapText="1"/>
    </xf>
    <xf numFmtId="43" fontId="2" fillId="0" borderId="6" xfId="0" applyNumberFormat="1" applyFont="1" applyFill="1" applyBorder="1" applyAlignment="1">
      <alignment horizontal="center" vertical="top" wrapText="1"/>
    </xf>
    <xf numFmtId="43" fontId="2" fillId="0" borderId="4" xfId="0" applyNumberFormat="1" applyFont="1" applyFill="1" applyBorder="1" applyAlignment="1">
      <alignment horizontal="center" vertical="top" wrapText="1"/>
    </xf>
    <xf numFmtId="43" fontId="2" fillId="0" borderId="18" xfId="0" applyNumberFormat="1" applyFont="1" applyFill="1" applyBorder="1" applyAlignment="1">
      <alignment horizontal="center" vertical="top" wrapText="1"/>
    </xf>
    <xf numFmtId="43" fontId="2" fillId="0" borderId="20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2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3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vertical="top" wrapText="1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6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0" borderId="24" xfId="0" applyNumberFormat="1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 wrapText="1"/>
    </xf>
    <xf numFmtId="164" fontId="5" fillId="0" borderId="26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43" fontId="2" fillId="0" borderId="16" xfId="0" applyNumberFormat="1" applyFont="1" applyFill="1" applyBorder="1" applyAlignment="1">
      <alignment horizontal="center" vertical="top" wrapText="1"/>
    </xf>
    <xf numFmtId="170" fontId="5" fillId="0" borderId="11" xfId="0" applyNumberFormat="1" applyFont="1" applyFill="1" applyBorder="1" applyAlignment="1">
      <alignment horizontal="center" vertical="top" wrapText="1"/>
    </xf>
    <xf numFmtId="170" fontId="2" fillId="0" borderId="11" xfId="0" applyNumberFormat="1" applyFont="1" applyFill="1" applyBorder="1" applyAlignment="1">
      <alignment horizontal="center" vertical="top" wrapText="1"/>
    </xf>
    <xf numFmtId="170" fontId="2" fillId="0" borderId="16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="64" zoomScaleNormal="100" zoomScaleSheetLayoutView="64" zoomScalePageLayoutView="64" workbookViewId="0">
      <selection activeCell="B7" sqref="B7:B11"/>
    </sheetView>
  </sheetViews>
  <sheetFormatPr defaultRowHeight="15" x14ac:dyDescent="0.25"/>
  <cols>
    <col min="1" max="1" width="7.85546875" customWidth="1"/>
    <col min="2" max="2" width="23.7109375" customWidth="1"/>
    <col min="3" max="3" width="26.140625" customWidth="1"/>
    <col min="4" max="4" width="19.140625" customWidth="1"/>
    <col min="5" max="5" width="19.5703125" customWidth="1"/>
    <col min="6" max="6" width="29.28515625" customWidth="1"/>
    <col min="7" max="7" width="18.28515625" customWidth="1"/>
    <col min="8" max="8" width="17.5703125" customWidth="1"/>
    <col min="9" max="9" width="18.85546875" customWidth="1"/>
    <col min="10" max="10" width="39.42578125" customWidth="1"/>
    <col min="11" max="11" width="35" customWidth="1"/>
    <col min="12" max="12" width="43.140625" customWidth="1"/>
  </cols>
  <sheetData>
    <row r="1" spans="1:12" ht="44.25" customHeight="1" x14ac:dyDescent="0.25">
      <c r="A1" s="144" t="s">
        <v>88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5.75" x14ac:dyDescent="0.25">
      <c r="A2" s="120"/>
      <c r="B2" s="119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47.25" customHeight="1" x14ac:dyDescent="0.25">
      <c r="A3" s="144" t="s">
        <v>0</v>
      </c>
      <c r="B3" s="144" t="s">
        <v>1</v>
      </c>
      <c r="C3" s="144" t="s">
        <v>2</v>
      </c>
      <c r="D3" s="144"/>
      <c r="E3" s="144"/>
      <c r="F3" s="144" t="s">
        <v>3</v>
      </c>
      <c r="G3" s="144" t="s">
        <v>4</v>
      </c>
      <c r="H3" s="144"/>
      <c r="I3" s="144"/>
      <c r="J3" s="144" t="s">
        <v>5</v>
      </c>
      <c r="K3" s="144" t="s">
        <v>6</v>
      </c>
      <c r="L3" s="144" t="s">
        <v>7</v>
      </c>
    </row>
    <row r="4" spans="1:12" ht="90.75" customHeight="1" x14ac:dyDescent="0.25">
      <c r="A4" s="144"/>
      <c r="B4" s="144"/>
      <c r="C4" s="99" t="s">
        <v>8</v>
      </c>
      <c r="D4" s="99" t="s">
        <v>9</v>
      </c>
      <c r="E4" s="99" t="s">
        <v>89</v>
      </c>
      <c r="F4" s="144"/>
      <c r="G4" s="99" t="s">
        <v>93</v>
      </c>
      <c r="H4" s="99" t="s">
        <v>91</v>
      </c>
      <c r="I4" s="99" t="s">
        <v>10</v>
      </c>
      <c r="J4" s="144"/>
      <c r="K4" s="144"/>
      <c r="L4" s="144"/>
    </row>
    <row r="5" spans="1:12" ht="20.25" x14ac:dyDescent="0.25">
      <c r="A5" s="96">
        <v>1</v>
      </c>
      <c r="B5" s="96">
        <v>2</v>
      </c>
      <c r="C5" s="96">
        <v>4</v>
      </c>
      <c r="D5" s="96">
        <v>5</v>
      </c>
      <c r="E5" s="96">
        <v>6</v>
      </c>
      <c r="F5" s="96"/>
      <c r="G5" s="96">
        <v>7</v>
      </c>
      <c r="H5" s="96">
        <v>8</v>
      </c>
      <c r="I5" s="96">
        <v>9</v>
      </c>
      <c r="J5" s="96"/>
      <c r="K5" s="96">
        <v>10</v>
      </c>
      <c r="L5" s="96">
        <v>11</v>
      </c>
    </row>
    <row r="6" spans="1:12" ht="27" customHeight="1" x14ac:dyDescent="0.25">
      <c r="A6" s="144" t="s">
        <v>11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36.75" customHeight="1" x14ac:dyDescent="0.25">
      <c r="A7" s="141">
        <v>1</v>
      </c>
      <c r="B7" s="142" t="s">
        <v>12</v>
      </c>
      <c r="C7" s="143" t="s">
        <v>13</v>
      </c>
      <c r="D7" s="145" t="s">
        <v>47</v>
      </c>
      <c r="E7" s="145" t="s">
        <v>47</v>
      </c>
      <c r="F7" s="8" t="s">
        <v>14</v>
      </c>
      <c r="G7" s="28">
        <v>30266.94</v>
      </c>
      <c r="H7" s="95" t="s">
        <v>47</v>
      </c>
      <c r="I7" s="95" t="s">
        <v>47</v>
      </c>
      <c r="J7" s="146" t="s">
        <v>102</v>
      </c>
      <c r="K7" s="137" t="s">
        <v>115</v>
      </c>
      <c r="L7" s="138" t="s">
        <v>20</v>
      </c>
    </row>
    <row r="8" spans="1:12" ht="51" customHeight="1" x14ac:dyDescent="0.25">
      <c r="A8" s="141"/>
      <c r="B8" s="142"/>
      <c r="C8" s="143"/>
      <c r="D8" s="145"/>
      <c r="E8" s="145"/>
      <c r="F8" s="94" t="s">
        <v>15</v>
      </c>
      <c r="G8" s="93" t="s">
        <v>47</v>
      </c>
      <c r="H8" s="95" t="s">
        <v>47</v>
      </c>
      <c r="I8" s="95" t="s">
        <v>47</v>
      </c>
      <c r="J8" s="146"/>
      <c r="K8" s="137"/>
      <c r="L8" s="138"/>
    </row>
    <row r="9" spans="1:12" ht="51.75" customHeight="1" x14ac:dyDescent="0.25">
      <c r="A9" s="141"/>
      <c r="B9" s="142"/>
      <c r="C9" s="143"/>
      <c r="D9" s="145"/>
      <c r="E9" s="145"/>
      <c r="F9" s="94" t="s">
        <v>16</v>
      </c>
      <c r="G9" s="93" t="s">
        <v>47</v>
      </c>
      <c r="H9" s="95" t="s">
        <v>47</v>
      </c>
      <c r="I9" s="95" t="s">
        <v>47</v>
      </c>
      <c r="J9" s="146"/>
      <c r="K9" s="137"/>
      <c r="L9" s="138"/>
    </row>
    <row r="10" spans="1:12" ht="35.25" customHeight="1" x14ac:dyDescent="0.25">
      <c r="A10" s="141"/>
      <c r="B10" s="142"/>
      <c r="C10" s="143"/>
      <c r="D10" s="145"/>
      <c r="E10" s="145"/>
      <c r="F10" s="94" t="s">
        <v>17</v>
      </c>
      <c r="G10" s="93">
        <v>30266.943329999998</v>
      </c>
      <c r="H10" s="95" t="s">
        <v>47</v>
      </c>
      <c r="I10" s="95" t="s">
        <v>47</v>
      </c>
      <c r="J10" s="146"/>
      <c r="K10" s="137"/>
      <c r="L10" s="138"/>
    </row>
    <row r="11" spans="1:12" ht="351.75" customHeight="1" x14ac:dyDescent="0.25">
      <c r="A11" s="141"/>
      <c r="B11" s="142"/>
      <c r="C11" s="143"/>
      <c r="D11" s="145"/>
      <c r="E11" s="145"/>
      <c r="F11" s="94" t="s">
        <v>18</v>
      </c>
      <c r="G11" s="98" t="s">
        <v>47</v>
      </c>
      <c r="H11" s="95" t="s">
        <v>47</v>
      </c>
      <c r="I11" s="95" t="s">
        <v>47</v>
      </c>
      <c r="J11" s="146"/>
      <c r="K11" s="137"/>
      <c r="L11" s="138"/>
    </row>
    <row r="12" spans="1:12" ht="32.25" customHeight="1" x14ac:dyDescent="0.25">
      <c r="A12" s="141">
        <v>2</v>
      </c>
      <c r="B12" s="142" t="s">
        <v>19</v>
      </c>
      <c r="C12" s="143" t="s">
        <v>28</v>
      </c>
      <c r="D12" s="137">
        <v>7</v>
      </c>
      <c r="E12" s="143" t="s">
        <v>47</v>
      </c>
      <c r="F12" s="8" t="s">
        <v>14</v>
      </c>
      <c r="G12" s="95" t="s">
        <v>47</v>
      </c>
      <c r="H12" s="91" t="s">
        <v>47</v>
      </c>
      <c r="I12" s="91" t="s">
        <v>47</v>
      </c>
      <c r="J12" s="137" t="s">
        <v>78</v>
      </c>
      <c r="K12" s="137" t="s">
        <v>116</v>
      </c>
      <c r="L12" s="138" t="s">
        <v>66</v>
      </c>
    </row>
    <row r="13" spans="1:12" ht="51.75" customHeight="1" x14ac:dyDescent="0.25">
      <c r="A13" s="141"/>
      <c r="B13" s="142"/>
      <c r="C13" s="143"/>
      <c r="D13" s="137"/>
      <c r="E13" s="143"/>
      <c r="F13" s="94" t="s">
        <v>15</v>
      </c>
      <c r="G13" s="93" t="s">
        <v>47</v>
      </c>
      <c r="H13" s="91" t="s">
        <v>47</v>
      </c>
      <c r="I13" s="91" t="s">
        <v>47</v>
      </c>
      <c r="J13" s="137"/>
      <c r="K13" s="137"/>
      <c r="L13" s="138"/>
    </row>
    <row r="14" spans="1:12" ht="255.75" customHeight="1" x14ac:dyDescent="0.25">
      <c r="A14" s="141"/>
      <c r="B14" s="142"/>
      <c r="C14" s="143"/>
      <c r="D14" s="137"/>
      <c r="E14" s="143"/>
      <c r="F14" s="94" t="s">
        <v>16</v>
      </c>
      <c r="G14" s="93" t="s">
        <v>47</v>
      </c>
      <c r="H14" s="91" t="s">
        <v>47</v>
      </c>
      <c r="I14" s="91" t="s">
        <v>47</v>
      </c>
      <c r="J14" s="137"/>
      <c r="K14" s="137"/>
      <c r="L14" s="138"/>
    </row>
    <row r="15" spans="1:12" ht="208.5" customHeight="1" x14ac:dyDescent="0.25">
      <c r="A15" s="141"/>
      <c r="B15" s="142"/>
      <c r="C15" s="139" t="s">
        <v>29</v>
      </c>
      <c r="D15" s="140">
        <v>0.81</v>
      </c>
      <c r="E15" s="140" t="s">
        <v>47</v>
      </c>
      <c r="F15" s="94" t="s">
        <v>17</v>
      </c>
      <c r="G15" s="93" t="s">
        <v>47</v>
      </c>
      <c r="H15" s="95" t="s">
        <v>47</v>
      </c>
      <c r="I15" s="95" t="s">
        <v>47</v>
      </c>
      <c r="J15" s="137"/>
      <c r="K15" s="137"/>
      <c r="L15" s="138"/>
    </row>
    <row r="16" spans="1:12" ht="196.5" customHeight="1" x14ac:dyDescent="0.25">
      <c r="A16" s="141"/>
      <c r="B16" s="142"/>
      <c r="C16" s="139"/>
      <c r="D16" s="140"/>
      <c r="E16" s="140"/>
      <c r="F16" s="94" t="s">
        <v>18</v>
      </c>
      <c r="G16" s="98" t="s">
        <v>47</v>
      </c>
      <c r="H16" s="95" t="s">
        <v>47</v>
      </c>
      <c r="I16" s="95" t="s">
        <v>47</v>
      </c>
      <c r="J16" s="137"/>
      <c r="K16" s="137"/>
      <c r="L16" s="138"/>
    </row>
  </sheetData>
  <mergeCells count="29"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A7:A11"/>
    <mergeCell ref="B7:B11"/>
    <mergeCell ref="C7:C11"/>
    <mergeCell ref="D7:D11"/>
    <mergeCell ref="E7:E11"/>
    <mergeCell ref="J7:J11"/>
    <mergeCell ref="K7:K11"/>
    <mergeCell ref="L7:L11"/>
    <mergeCell ref="A12:A16"/>
    <mergeCell ref="B12:B16"/>
    <mergeCell ref="C12:C14"/>
    <mergeCell ref="D12:D14"/>
    <mergeCell ref="E12:E14"/>
    <mergeCell ref="K12:K16"/>
    <mergeCell ref="L12:L16"/>
    <mergeCell ref="C15:C16"/>
    <mergeCell ref="D15:D16"/>
    <mergeCell ref="E15:E16"/>
    <mergeCell ref="J12:J16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BreakPreview" topLeftCell="A7" zoomScale="60" zoomScaleNormal="57" zoomScalePageLayoutView="73" workbookViewId="0">
      <selection activeCell="E16" sqref="E16:E20"/>
    </sheetView>
  </sheetViews>
  <sheetFormatPr defaultColWidth="9.140625" defaultRowHeight="15.75" x14ac:dyDescent="0.25"/>
  <cols>
    <col min="1" max="1" width="8" style="2" customWidth="1"/>
    <col min="2" max="2" width="23.85546875" style="1" customWidth="1"/>
    <col min="3" max="3" width="33.5703125" style="2" customWidth="1"/>
    <col min="4" max="4" width="18.7109375" style="2" customWidth="1"/>
    <col min="5" max="5" width="20.42578125" style="2" customWidth="1"/>
    <col min="6" max="6" width="23.7109375" style="2" customWidth="1"/>
    <col min="7" max="7" width="21.85546875" style="2" customWidth="1"/>
    <col min="8" max="8" width="17.5703125" style="2" bestFit="1" customWidth="1"/>
    <col min="9" max="9" width="18.5703125" style="2" customWidth="1"/>
    <col min="10" max="10" width="50.42578125" style="2" customWidth="1"/>
    <col min="11" max="11" width="35.5703125" style="2" customWidth="1"/>
    <col min="12" max="12" width="40.85546875" style="2" customWidth="1"/>
    <col min="13" max="16384" width="9.140625" style="4"/>
  </cols>
  <sheetData>
    <row r="1" spans="1:12" ht="44.25" customHeight="1" x14ac:dyDescent="0.25">
      <c r="A1" s="144" t="s">
        <v>88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36" customHeight="1" x14ac:dyDescent="0.25">
      <c r="A2" s="144" t="s">
        <v>0</v>
      </c>
      <c r="B2" s="144" t="s">
        <v>1</v>
      </c>
      <c r="C2" s="144" t="s">
        <v>2</v>
      </c>
      <c r="D2" s="144"/>
      <c r="E2" s="144"/>
      <c r="F2" s="144" t="s">
        <v>3</v>
      </c>
      <c r="G2" s="144" t="s">
        <v>4</v>
      </c>
      <c r="H2" s="144"/>
      <c r="I2" s="144"/>
      <c r="J2" s="144" t="s">
        <v>5</v>
      </c>
      <c r="K2" s="144" t="s">
        <v>6</v>
      </c>
      <c r="L2" s="155" t="s">
        <v>7</v>
      </c>
    </row>
    <row r="3" spans="1:12" ht="91.5" customHeight="1" x14ac:dyDescent="0.25">
      <c r="A3" s="144"/>
      <c r="B3" s="144"/>
      <c r="C3" s="96" t="s">
        <v>8</v>
      </c>
      <c r="D3" s="96" t="s">
        <v>9</v>
      </c>
      <c r="E3" s="96" t="s">
        <v>92</v>
      </c>
      <c r="F3" s="144"/>
      <c r="G3" s="99" t="s">
        <v>25</v>
      </c>
      <c r="H3" s="99" t="s">
        <v>91</v>
      </c>
      <c r="I3" s="99" t="s">
        <v>10</v>
      </c>
      <c r="J3" s="144"/>
      <c r="K3" s="144"/>
      <c r="L3" s="155"/>
    </row>
    <row r="4" spans="1:12" ht="20.25" x14ac:dyDescent="0.25">
      <c r="A4" s="62">
        <v>1</v>
      </c>
      <c r="B4" s="62">
        <v>2</v>
      </c>
      <c r="C4" s="96">
        <v>4</v>
      </c>
      <c r="D4" s="96">
        <v>5</v>
      </c>
      <c r="E4" s="96">
        <v>6</v>
      </c>
      <c r="F4" s="96"/>
      <c r="G4" s="96">
        <v>7</v>
      </c>
      <c r="H4" s="96">
        <v>8</v>
      </c>
      <c r="I4" s="96">
        <v>9</v>
      </c>
      <c r="J4" s="96"/>
      <c r="K4" s="96">
        <v>10</v>
      </c>
      <c r="L4" s="97">
        <v>11</v>
      </c>
    </row>
    <row r="5" spans="1:12" ht="27.75" customHeight="1" x14ac:dyDescent="0.25">
      <c r="A5" s="144" t="s">
        <v>26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29.25" customHeight="1" x14ac:dyDescent="0.25">
      <c r="A6" s="141">
        <v>1</v>
      </c>
      <c r="B6" s="142" t="s">
        <v>63</v>
      </c>
      <c r="C6" s="151" t="s">
        <v>68</v>
      </c>
      <c r="D6" s="153">
        <v>12</v>
      </c>
      <c r="E6" s="143" t="s">
        <v>47</v>
      </c>
      <c r="F6" s="6" t="s">
        <v>14</v>
      </c>
      <c r="G6" s="28">
        <v>8685.2564300000013</v>
      </c>
      <c r="H6" s="91" t="s">
        <v>47</v>
      </c>
      <c r="I6" s="91" t="s">
        <v>47</v>
      </c>
      <c r="J6" s="154" t="s">
        <v>101</v>
      </c>
      <c r="K6" s="137" t="s">
        <v>65</v>
      </c>
      <c r="L6" s="137" t="s">
        <v>112</v>
      </c>
    </row>
    <row r="7" spans="1:12" ht="51.75" customHeight="1" x14ac:dyDescent="0.25">
      <c r="A7" s="141"/>
      <c r="B7" s="142"/>
      <c r="C7" s="151"/>
      <c r="D7" s="153"/>
      <c r="E7" s="143"/>
      <c r="F7" s="94" t="s">
        <v>15</v>
      </c>
      <c r="G7" s="93">
        <v>2709.8</v>
      </c>
      <c r="H7" s="91" t="s">
        <v>47</v>
      </c>
      <c r="I7" s="91" t="s">
        <v>47</v>
      </c>
      <c r="J7" s="154"/>
      <c r="K7" s="137"/>
      <c r="L7" s="137"/>
    </row>
    <row r="8" spans="1:12" ht="240.75" customHeight="1" x14ac:dyDescent="0.25">
      <c r="A8" s="141"/>
      <c r="B8" s="142"/>
      <c r="C8" s="151"/>
      <c r="D8" s="153"/>
      <c r="E8" s="143"/>
      <c r="F8" s="94" t="s">
        <v>16</v>
      </c>
      <c r="G8" s="93">
        <v>4238.4051300000001</v>
      </c>
      <c r="H8" s="91" t="s">
        <v>47</v>
      </c>
      <c r="I8" s="91" t="s">
        <v>47</v>
      </c>
      <c r="J8" s="154"/>
      <c r="K8" s="137"/>
      <c r="L8" s="137"/>
    </row>
    <row r="9" spans="1:12" ht="48" customHeight="1" x14ac:dyDescent="0.25">
      <c r="A9" s="141"/>
      <c r="B9" s="142"/>
      <c r="C9" s="139" t="s">
        <v>27</v>
      </c>
      <c r="D9" s="152">
        <v>1</v>
      </c>
      <c r="E9" s="139" t="s">
        <v>47</v>
      </c>
      <c r="F9" s="94" t="s">
        <v>17</v>
      </c>
      <c r="G9" s="93">
        <v>1737.0513000000001</v>
      </c>
      <c r="H9" s="95" t="s">
        <v>47</v>
      </c>
      <c r="I9" s="95" t="s">
        <v>47</v>
      </c>
      <c r="J9" s="154"/>
      <c r="K9" s="137"/>
      <c r="L9" s="137"/>
    </row>
    <row r="10" spans="1:12" ht="41.25" customHeight="1" x14ac:dyDescent="0.25">
      <c r="A10" s="141"/>
      <c r="B10" s="142"/>
      <c r="C10" s="139"/>
      <c r="D10" s="152"/>
      <c r="E10" s="139"/>
      <c r="F10" s="94" t="s">
        <v>18</v>
      </c>
      <c r="G10" s="98" t="s">
        <v>47</v>
      </c>
      <c r="H10" s="95" t="s">
        <v>47</v>
      </c>
      <c r="I10" s="95" t="s">
        <v>47</v>
      </c>
      <c r="J10" s="154"/>
      <c r="K10" s="137"/>
      <c r="L10" s="137"/>
    </row>
    <row r="11" spans="1:12" ht="29.25" customHeight="1" x14ac:dyDescent="0.25">
      <c r="A11" s="141">
        <v>2</v>
      </c>
      <c r="B11" s="149" t="s">
        <v>57</v>
      </c>
      <c r="C11" s="139" t="s">
        <v>64</v>
      </c>
      <c r="D11" s="150">
        <v>1.0999999999999999E-2</v>
      </c>
      <c r="E11" s="151" t="s">
        <v>104</v>
      </c>
      <c r="F11" s="6" t="s">
        <v>14</v>
      </c>
      <c r="G11" s="22">
        <v>1012029.0058299999</v>
      </c>
      <c r="H11" s="31">
        <v>10911.17</v>
      </c>
      <c r="I11" s="32">
        <v>1.1000000000000001</v>
      </c>
      <c r="J11" s="148" t="s">
        <v>113</v>
      </c>
      <c r="K11" s="137" t="s">
        <v>60</v>
      </c>
      <c r="L11" s="137" t="s">
        <v>61</v>
      </c>
    </row>
    <row r="12" spans="1:12" ht="49.5" customHeight="1" x14ac:dyDescent="0.25">
      <c r="A12" s="141"/>
      <c r="B12" s="149"/>
      <c r="C12" s="139"/>
      <c r="D12" s="150"/>
      <c r="E12" s="151"/>
      <c r="F12" s="94" t="s">
        <v>15</v>
      </c>
      <c r="G12" s="91" t="s">
        <v>47</v>
      </c>
      <c r="H12" s="91" t="s">
        <v>47</v>
      </c>
      <c r="I12" s="92" t="s">
        <v>47</v>
      </c>
      <c r="J12" s="148"/>
      <c r="K12" s="137"/>
      <c r="L12" s="137"/>
    </row>
    <row r="13" spans="1:12" ht="66.75" customHeight="1" x14ac:dyDescent="0.25">
      <c r="A13" s="141"/>
      <c r="B13" s="149"/>
      <c r="C13" s="139"/>
      <c r="D13" s="150"/>
      <c r="E13" s="151"/>
      <c r="F13" s="94" t="s">
        <v>16</v>
      </c>
      <c r="G13" s="21">
        <v>800604</v>
      </c>
      <c r="H13" s="30">
        <v>9343.5</v>
      </c>
      <c r="I13" s="32">
        <v>1.2</v>
      </c>
      <c r="J13" s="148"/>
      <c r="K13" s="137"/>
      <c r="L13" s="137"/>
    </row>
    <row r="14" spans="1:12" ht="44.25" customHeight="1" x14ac:dyDescent="0.25">
      <c r="A14" s="141"/>
      <c r="B14" s="149"/>
      <c r="C14" s="139"/>
      <c r="D14" s="150"/>
      <c r="E14" s="151"/>
      <c r="F14" s="94" t="s">
        <v>17</v>
      </c>
      <c r="G14" s="21">
        <v>98951.06</v>
      </c>
      <c r="H14" s="33">
        <v>1567.66</v>
      </c>
      <c r="I14" s="32">
        <v>1.6</v>
      </c>
      <c r="J14" s="148"/>
      <c r="K14" s="137"/>
      <c r="L14" s="137"/>
    </row>
    <row r="15" spans="1:12" ht="141" customHeight="1" x14ac:dyDescent="0.25">
      <c r="A15" s="141"/>
      <c r="B15" s="149"/>
      <c r="C15" s="139"/>
      <c r="D15" s="150"/>
      <c r="E15" s="151"/>
      <c r="F15" s="94" t="s">
        <v>18</v>
      </c>
      <c r="G15" s="34">
        <v>112473.95</v>
      </c>
      <c r="H15" s="33" t="s">
        <v>47</v>
      </c>
      <c r="I15" s="67" t="s">
        <v>47</v>
      </c>
      <c r="J15" s="148"/>
      <c r="K15" s="137"/>
      <c r="L15" s="137"/>
    </row>
    <row r="16" spans="1:12" ht="28.5" customHeight="1" x14ac:dyDescent="0.25">
      <c r="A16" s="141">
        <v>3</v>
      </c>
      <c r="B16" s="149" t="s">
        <v>58</v>
      </c>
      <c r="C16" s="139" t="s">
        <v>59</v>
      </c>
      <c r="D16" s="150">
        <v>2.3E-2</v>
      </c>
      <c r="E16" s="150">
        <v>6.0000000000000001E-3</v>
      </c>
      <c r="F16" s="6" t="s">
        <v>14</v>
      </c>
      <c r="G16" s="91" t="s">
        <v>47</v>
      </c>
      <c r="H16" s="91" t="s">
        <v>47</v>
      </c>
      <c r="I16" s="91" t="s">
        <v>47</v>
      </c>
      <c r="J16" s="148" t="s">
        <v>103</v>
      </c>
      <c r="K16" s="137" t="s">
        <v>60</v>
      </c>
      <c r="L16" s="137" t="s">
        <v>62</v>
      </c>
    </row>
    <row r="17" spans="1:12" ht="48" customHeight="1" x14ac:dyDescent="0.25">
      <c r="A17" s="141"/>
      <c r="B17" s="149"/>
      <c r="C17" s="139"/>
      <c r="D17" s="150"/>
      <c r="E17" s="150"/>
      <c r="F17" s="94" t="s">
        <v>15</v>
      </c>
      <c r="G17" s="91" t="s">
        <v>47</v>
      </c>
      <c r="H17" s="91" t="s">
        <v>47</v>
      </c>
      <c r="I17" s="91" t="s">
        <v>47</v>
      </c>
      <c r="J17" s="148"/>
      <c r="K17" s="137"/>
      <c r="L17" s="137"/>
    </row>
    <row r="18" spans="1:12" ht="45" customHeight="1" x14ac:dyDescent="0.25">
      <c r="A18" s="141"/>
      <c r="B18" s="149"/>
      <c r="C18" s="139"/>
      <c r="D18" s="150"/>
      <c r="E18" s="150"/>
      <c r="F18" s="94" t="s">
        <v>16</v>
      </c>
      <c r="G18" s="91" t="s">
        <v>47</v>
      </c>
      <c r="H18" s="91" t="s">
        <v>47</v>
      </c>
      <c r="I18" s="91" t="s">
        <v>47</v>
      </c>
      <c r="J18" s="148"/>
      <c r="K18" s="137"/>
      <c r="L18" s="137"/>
    </row>
    <row r="19" spans="1:12" ht="48.75" customHeight="1" x14ac:dyDescent="0.25">
      <c r="A19" s="141"/>
      <c r="B19" s="149"/>
      <c r="C19" s="139"/>
      <c r="D19" s="150"/>
      <c r="E19" s="150"/>
      <c r="F19" s="94" t="s">
        <v>17</v>
      </c>
      <c r="G19" s="91" t="s">
        <v>47</v>
      </c>
      <c r="H19" s="95" t="s">
        <v>47</v>
      </c>
      <c r="I19" s="95" t="s">
        <v>47</v>
      </c>
      <c r="J19" s="148"/>
      <c r="K19" s="137"/>
      <c r="L19" s="137"/>
    </row>
    <row r="20" spans="1:12" ht="32.25" customHeight="1" x14ac:dyDescent="0.25">
      <c r="A20" s="141"/>
      <c r="B20" s="149"/>
      <c r="C20" s="139"/>
      <c r="D20" s="150"/>
      <c r="E20" s="150"/>
      <c r="F20" s="94" t="s">
        <v>18</v>
      </c>
      <c r="G20" s="98" t="s">
        <v>47</v>
      </c>
      <c r="H20" s="95" t="s">
        <v>47</v>
      </c>
      <c r="I20" s="95" t="s">
        <v>47</v>
      </c>
      <c r="J20" s="148"/>
      <c r="K20" s="137"/>
      <c r="L20" s="137"/>
    </row>
  </sheetData>
  <mergeCells count="37"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D9:D10"/>
    <mergeCell ref="E9:E10"/>
    <mergeCell ref="A5:L5"/>
    <mergeCell ref="A6:A10"/>
    <mergeCell ref="B6:B10"/>
    <mergeCell ref="C6:C8"/>
    <mergeCell ref="D6:D8"/>
    <mergeCell ref="E6:E8"/>
    <mergeCell ref="J6:J10"/>
    <mergeCell ref="K6:K10"/>
    <mergeCell ref="L6:L10"/>
    <mergeCell ref="C9:C10"/>
    <mergeCell ref="A16:A20"/>
    <mergeCell ref="K16:K20"/>
    <mergeCell ref="L16:L20"/>
    <mergeCell ref="J16:J20"/>
    <mergeCell ref="J11:J15"/>
    <mergeCell ref="B16:B20"/>
    <mergeCell ref="C16:C20"/>
    <mergeCell ref="D16:D20"/>
    <mergeCell ref="E16:E20"/>
    <mergeCell ref="B11:B15"/>
    <mergeCell ref="C11:C15"/>
    <mergeCell ref="D11:D15"/>
    <mergeCell ref="E11:E15"/>
    <mergeCell ref="K11:K15"/>
    <mergeCell ref="L11:L15"/>
    <mergeCell ref="A11:A15"/>
  </mergeCells>
  <pageMargins left="0.25" right="0.25" top="0.27611301369863012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topLeftCell="A12" zoomScale="60" zoomScaleNormal="71" zoomScalePageLayoutView="68" workbookViewId="0">
      <selection activeCell="J12" sqref="J12:J16"/>
    </sheetView>
  </sheetViews>
  <sheetFormatPr defaultRowHeight="15" x14ac:dyDescent="0.25"/>
  <cols>
    <col min="1" max="1" width="6.28515625" customWidth="1"/>
    <col min="2" max="2" width="23.5703125" customWidth="1"/>
    <col min="3" max="3" width="25.5703125" customWidth="1"/>
    <col min="4" max="4" width="17.7109375" customWidth="1"/>
    <col min="5" max="5" width="20.42578125" customWidth="1"/>
    <col min="6" max="6" width="21" customWidth="1"/>
    <col min="7" max="7" width="18.42578125" customWidth="1"/>
    <col min="8" max="8" width="18.85546875" customWidth="1"/>
    <col min="9" max="9" width="20.140625" customWidth="1"/>
    <col min="10" max="10" width="40.140625" customWidth="1"/>
    <col min="11" max="11" width="26.7109375" customWidth="1"/>
    <col min="12" max="12" width="28.7109375" customWidth="1"/>
  </cols>
  <sheetData>
    <row r="1" spans="1:12" ht="41.25" customHeight="1" x14ac:dyDescent="0.25">
      <c r="A1" s="144" t="s">
        <v>88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5.75" x14ac:dyDescent="0.2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34.5" customHeight="1" x14ac:dyDescent="0.25">
      <c r="A3" s="144" t="s">
        <v>0</v>
      </c>
      <c r="B3" s="144" t="s">
        <v>1</v>
      </c>
      <c r="C3" s="144" t="s">
        <v>2</v>
      </c>
      <c r="D3" s="144"/>
      <c r="E3" s="144"/>
      <c r="F3" s="144" t="s">
        <v>3</v>
      </c>
      <c r="G3" s="144" t="s">
        <v>4</v>
      </c>
      <c r="H3" s="144"/>
      <c r="I3" s="144"/>
      <c r="J3" s="144" t="s">
        <v>5</v>
      </c>
      <c r="K3" s="144" t="s">
        <v>6</v>
      </c>
      <c r="L3" s="144" t="s">
        <v>7</v>
      </c>
    </row>
    <row r="4" spans="1:12" ht="81" x14ac:dyDescent="0.25">
      <c r="A4" s="144"/>
      <c r="B4" s="144"/>
      <c r="C4" s="96" t="s">
        <v>8</v>
      </c>
      <c r="D4" s="96" t="s">
        <v>9</v>
      </c>
      <c r="E4" s="96" t="s">
        <v>89</v>
      </c>
      <c r="F4" s="144"/>
      <c r="G4" s="99" t="s">
        <v>94</v>
      </c>
      <c r="H4" s="99" t="s">
        <v>90</v>
      </c>
      <c r="I4" s="99" t="s">
        <v>10</v>
      </c>
      <c r="J4" s="144"/>
      <c r="K4" s="144"/>
      <c r="L4" s="144"/>
    </row>
    <row r="5" spans="1:12" ht="20.25" x14ac:dyDescent="0.25">
      <c r="A5" s="62">
        <v>1</v>
      </c>
      <c r="B5" s="62">
        <v>2</v>
      </c>
      <c r="C5" s="62">
        <v>4</v>
      </c>
      <c r="D5" s="62">
        <v>5</v>
      </c>
      <c r="E5" s="62">
        <v>6</v>
      </c>
      <c r="F5" s="62"/>
      <c r="G5" s="62">
        <v>7</v>
      </c>
      <c r="H5" s="62">
        <v>8</v>
      </c>
      <c r="I5" s="62">
        <v>9</v>
      </c>
      <c r="J5" s="62"/>
      <c r="K5" s="62">
        <v>10</v>
      </c>
      <c r="L5" s="62">
        <v>11</v>
      </c>
    </row>
    <row r="6" spans="1:12" ht="20.25" x14ac:dyDescent="0.25">
      <c r="A6" s="144" t="s">
        <v>72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20.25" x14ac:dyDescent="0.25">
      <c r="A7" s="141">
        <v>1</v>
      </c>
      <c r="B7" s="141" t="s">
        <v>70</v>
      </c>
      <c r="C7" s="143" t="s">
        <v>71</v>
      </c>
      <c r="D7" s="145">
        <v>0</v>
      </c>
      <c r="E7" s="145">
        <v>0</v>
      </c>
      <c r="F7" s="8" t="s">
        <v>14</v>
      </c>
      <c r="G7" s="3">
        <v>0</v>
      </c>
      <c r="H7" s="3">
        <v>0</v>
      </c>
      <c r="I7" s="3">
        <v>0</v>
      </c>
      <c r="J7" s="138" t="s">
        <v>83</v>
      </c>
      <c r="K7" s="137" t="s">
        <v>82</v>
      </c>
      <c r="L7" s="137" t="s">
        <v>86</v>
      </c>
    </row>
    <row r="8" spans="1:12" ht="40.5" x14ac:dyDescent="0.25">
      <c r="A8" s="141"/>
      <c r="B8" s="141"/>
      <c r="C8" s="143"/>
      <c r="D8" s="145"/>
      <c r="E8" s="145"/>
      <c r="F8" s="94" t="s">
        <v>15</v>
      </c>
      <c r="G8" s="3">
        <v>0</v>
      </c>
      <c r="H8" s="3">
        <v>0</v>
      </c>
      <c r="I8" s="3">
        <v>0</v>
      </c>
      <c r="J8" s="138"/>
      <c r="K8" s="137"/>
      <c r="L8" s="137"/>
    </row>
    <row r="9" spans="1:12" ht="66.75" customHeight="1" x14ac:dyDescent="0.25">
      <c r="A9" s="141"/>
      <c r="B9" s="141"/>
      <c r="C9" s="143"/>
      <c r="D9" s="145"/>
      <c r="E9" s="145"/>
      <c r="F9" s="94" t="s">
        <v>16</v>
      </c>
      <c r="G9" s="3">
        <v>0</v>
      </c>
      <c r="H9" s="3">
        <v>0</v>
      </c>
      <c r="I9" s="3">
        <v>0</v>
      </c>
      <c r="J9" s="138"/>
      <c r="K9" s="137"/>
      <c r="L9" s="137"/>
    </row>
    <row r="10" spans="1:12" ht="40.5" x14ac:dyDescent="0.25">
      <c r="A10" s="141"/>
      <c r="B10" s="141"/>
      <c r="C10" s="143"/>
      <c r="D10" s="145"/>
      <c r="E10" s="145"/>
      <c r="F10" s="94" t="s">
        <v>17</v>
      </c>
      <c r="G10" s="3">
        <v>0</v>
      </c>
      <c r="H10" s="3">
        <v>0</v>
      </c>
      <c r="I10" s="3">
        <v>0</v>
      </c>
      <c r="J10" s="138"/>
      <c r="K10" s="137"/>
      <c r="L10" s="137"/>
    </row>
    <row r="11" spans="1:12" ht="237" customHeight="1" x14ac:dyDescent="0.25">
      <c r="A11" s="141"/>
      <c r="B11" s="141"/>
      <c r="C11" s="143"/>
      <c r="D11" s="145"/>
      <c r="E11" s="145"/>
      <c r="F11" s="94" t="s">
        <v>18</v>
      </c>
      <c r="G11" s="3">
        <v>0</v>
      </c>
      <c r="H11" s="3">
        <v>0</v>
      </c>
      <c r="I11" s="3">
        <v>0</v>
      </c>
      <c r="J11" s="138"/>
      <c r="K11" s="137"/>
      <c r="L11" s="137"/>
    </row>
    <row r="12" spans="1:12" ht="21" customHeight="1" x14ac:dyDescent="0.25">
      <c r="A12" s="141">
        <v>2</v>
      </c>
      <c r="B12" s="142" t="s">
        <v>77</v>
      </c>
      <c r="C12" s="143" t="s">
        <v>76</v>
      </c>
      <c r="D12" s="156">
        <v>8</v>
      </c>
      <c r="E12" s="156">
        <v>3</v>
      </c>
      <c r="F12" s="122" t="s">
        <v>14</v>
      </c>
      <c r="G12" s="3">
        <v>0</v>
      </c>
      <c r="H12" s="3">
        <v>0</v>
      </c>
      <c r="I12" s="3">
        <v>0</v>
      </c>
      <c r="J12" s="138" t="s">
        <v>105</v>
      </c>
      <c r="K12" s="137" t="s">
        <v>82</v>
      </c>
      <c r="L12" s="137" t="s">
        <v>85</v>
      </c>
    </row>
    <row r="13" spans="1:12" ht="262.5" customHeight="1" x14ac:dyDescent="0.25">
      <c r="A13" s="141"/>
      <c r="B13" s="142"/>
      <c r="C13" s="143"/>
      <c r="D13" s="156"/>
      <c r="E13" s="156"/>
      <c r="F13" s="94" t="s">
        <v>15</v>
      </c>
      <c r="G13" s="3">
        <v>0</v>
      </c>
      <c r="H13" s="3">
        <v>0</v>
      </c>
      <c r="I13" s="3">
        <v>0</v>
      </c>
      <c r="J13" s="138"/>
      <c r="K13" s="137"/>
      <c r="L13" s="137"/>
    </row>
    <row r="14" spans="1:12" ht="74.25" customHeight="1" x14ac:dyDescent="0.25">
      <c r="A14" s="141"/>
      <c r="B14" s="142"/>
      <c r="C14" s="143"/>
      <c r="D14" s="156"/>
      <c r="E14" s="156"/>
      <c r="F14" s="94" t="s">
        <v>16</v>
      </c>
      <c r="G14" s="3">
        <v>0</v>
      </c>
      <c r="H14" s="3">
        <v>0</v>
      </c>
      <c r="I14" s="3">
        <v>0</v>
      </c>
      <c r="J14" s="138"/>
      <c r="K14" s="137"/>
      <c r="L14" s="137"/>
    </row>
    <row r="15" spans="1:12" ht="48.75" customHeight="1" x14ac:dyDescent="0.25">
      <c r="A15" s="141"/>
      <c r="B15" s="142"/>
      <c r="C15" s="143"/>
      <c r="D15" s="156"/>
      <c r="E15" s="156"/>
      <c r="F15" s="94" t="s">
        <v>17</v>
      </c>
      <c r="G15" s="3">
        <v>0</v>
      </c>
      <c r="H15" s="3">
        <v>0</v>
      </c>
      <c r="I15" s="3">
        <v>0</v>
      </c>
      <c r="J15" s="138"/>
      <c r="K15" s="137"/>
      <c r="L15" s="137"/>
    </row>
    <row r="16" spans="1:12" ht="51.75" customHeight="1" x14ac:dyDescent="0.25">
      <c r="A16" s="141"/>
      <c r="B16" s="142"/>
      <c r="C16" s="143"/>
      <c r="D16" s="156"/>
      <c r="E16" s="156"/>
      <c r="F16" s="94" t="s">
        <v>18</v>
      </c>
      <c r="G16" s="3">
        <v>0</v>
      </c>
      <c r="H16" s="3">
        <v>0</v>
      </c>
      <c r="I16" s="3">
        <v>0</v>
      </c>
      <c r="J16" s="138"/>
      <c r="K16" s="137"/>
      <c r="L16" s="137"/>
    </row>
  </sheetData>
  <mergeCells count="26">
    <mergeCell ref="J12:J16"/>
    <mergeCell ref="K12:K16"/>
    <mergeCell ref="L12:L16"/>
    <mergeCell ref="C7:C11"/>
    <mergeCell ref="D7:D11"/>
    <mergeCell ref="A12:A16"/>
    <mergeCell ref="B12:B16"/>
    <mergeCell ref="C12:C16"/>
    <mergeCell ref="D12:D16"/>
    <mergeCell ref="F3:F4"/>
    <mergeCell ref="E12:E16"/>
    <mergeCell ref="J3:J4"/>
    <mergeCell ref="A1:L1"/>
    <mergeCell ref="A3:A4"/>
    <mergeCell ref="B7:B11"/>
    <mergeCell ref="B3:B4"/>
    <mergeCell ref="A7:A11"/>
    <mergeCell ref="C3:E3"/>
    <mergeCell ref="G3:I3"/>
    <mergeCell ref="K3:K4"/>
    <mergeCell ref="L3:L4"/>
    <mergeCell ref="K7:K11"/>
    <mergeCell ref="L7:L11"/>
    <mergeCell ref="A6:L6"/>
    <mergeCell ref="E7:E11"/>
    <mergeCell ref="J7:J11"/>
  </mergeCells>
  <pageMargins left="0.25" right="0.25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view="pageBreakPreview" topLeftCell="A12" zoomScale="50" zoomScaleNormal="62" zoomScaleSheetLayoutView="50" zoomScalePageLayoutView="53" workbookViewId="0">
      <selection activeCell="J12" sqref="J12:J16"/>
    </sheetView>
  </sheetViews>
  <sheetFormatPr defaultColWidth="9.140625" defaultRowHeight="15.75" x14ac:dyDescent="0.25"/>
  <cols>
    <col min="1" max="1" width="7.28515625" style="2" customWidth="1"/>
    <col min="2" max="2" width="25.140625" style="1" customWidth="1"/>
    <col min="3" max="3" width="30.140625" style="2" customWidth="1"/>
    <col min="4" max="4" width="20.7109375" style="2" customWidth="1"/>
    <col min="5" max="5" width="21.140625" style="2" customWidth="1"/>
    <col min="6" max="6" width="21.42578125" style="2" customWidth="1"/>
    <col min="7" max="7" width="21.140625" style="2" customWidth="1"/>
    <col min="8" max="8" width="22.28515625" style="2" customWidth="1"/>
    <col min="9" max="9" width="20" style="2" customWidth="1"/>
    <col min="10" max="10" width="44.7109375" style="2" customWidth="1"/>
    <col min="11" max="11" width="28.7109375" style="2" customWidth="1"/>
    <col min="12" max="12" width="32.7109375" style="2" customWidth="1"/>
    <col min="13" max="16384" width="9.140625" style="4"/>
  </cols>
  <sheetData>
    <row r="1" spans="1:13" ht="51.75" customHeight="1" x14ac:dyDescent="0.25">
      <c r="A1" s="203" t="s">
        <v>88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3" x14ac:dyDescent="0.25">
      <c r="A2" s="59"/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ht="24.75" customHeight="1" x14ac:dyDescent="0.25">
      <c r="A3" s="144" t="s">
        <v>0</v>
      </c>
      <c r="B3" s="144" t="s">
        <v>1</v>
      </c>
      <c r="C3" s="205" t="s">
        <v>2</v>
      </c>
      <c r="D3" s="206"/>
      <c r="E3" s="207"/>
      <c r="F3" s="208" t="s">
        <v>3</v>
      </c>
      <c r="G3" s="144" t="s">
        <v>4</v>
      </c>
      <c r="H3" s="144"/>
      <c r="I3" s="144"/>
      <c r="J3" s="208" t="s">
        <v>5</v>
      </c>
      <c r="K3" s="208" t="s">
        <v>6</v>
      </c>
      <c r="L3" s="208" t="s">
        <v>7</v>
      </c>
    </row>
    <row r="4" spans="1:13" ht="95.25" customHeight="1" x14ac:dyDescent="0.25">
      <c r="A4" s="144"/>
      <c r="B4" s="144"/>
      <c r="C4" s="40" t="s">
        <v>8</v>
      </c>
      <c r="D4" s="40" t="s">
        <v>9</v>
      </c>
      <c r="E4" s="40" t="s">
        <v>89</v>
      </c>
      <c r="F4" s="209"/>
      <c r="G4" s="40" t="s">
        <v>95</v>
      </c>
      <c r="H4" s="84" t="s">
        <v>90</v>
      </c>
      <c r="I4" s="84" t="s">
        <v>10</v>
      </c>
      <c r="J4" s="209"/>
      <c r="K4" s="209"/>
      <c r="L4" s="209"/>
    </row>
    <row r="5" spans="1:13" ht="20.25" x14ac:dyDescent="0.25">
      <c r="A5" s="40">
        <v>1</v>
      </c>
      <c r="B5" s="40">
        <v>2</v>
      </c>
      <c r="C5" s="40">
        <v>4</v>
      </c>
      <c r="D5" s="40">
        <v>5</v>
      </c>
      <c r="E5" s="40">
        <v>6</v>
      </c>
      <c r="F5" s="40"/>
      <c r="G5" s="40">
        <v>7</v>
      </c>
      <c r="H5" s="40">
        <v>8</v>
      </c>
      <c r="I5" s="40">
        <v>9</v>
      </c>
      <c r="J5" s="40"/>
      <c r="K5" s="40">
        <v>10</v>
      </c>
      <c r="L5" s="40">
        <v>11</v>
      </c>
    </row>
    <row r="6" spans="1:13" ht="28.5" customHeight="1" thickBot="1" x14ac:dyDescent="0.3">
      <c r="A6" s="144" t="s">
        <v>21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3" ht="330" customHeight="1" x14ac:dyDescent="0.25">
      <c r="A7" s="188">
        <v>1</v>
      </c>
      <c r="B7" s="191" t="s">
        <v>73</v>
      </c>
      <c r="C7" s="45" t="s">
        <v>31</v>
      </c>
      <c r="D7" s="46">
        <v>428</v>
      </c>
      <c r="E7" s="46">
        <v>348</v>
      </c>
      <c r="F7" s="47" t="s">
        <v>14</v>
      </c>
      <c r="G7" s="48">
        <f>SUM(G8:G11)</f>
        <v>309575.16000000003</v>
      </c>
      <c r="H7" s="48">
        <f>SUM(H8:H11)</f>
        <v>127213.89</v>
      </c>
      <c r="I7" s="85">
        <v>41.09</v>
      </c>
      <c r="J7" s="194" t="s">
        <v>79</v>
      </c>
      <c r="K7" s="197" t="s">
        <v>34</v>
      </c>
      <c r="L7" s="200" t="s">
        <v>46</v>
      </c>
    </row>
    <row r="8" spans="1:13" ht="302.25" customHeight="1" x14ac:dyDescent="0.25">
      <c r="A8" s="189"/>
      <c r="B8" s="192"/>
      <c r="C8" s="44" t="s">
        <v>32</v>
      </c>
      <c r="D8" s="49">
        <v>60</v>
      </c>
      <c r="E8" s="75" t="s">
        <v>84</v>
      </c>
      <c r="F8" s="50" t="s">
        <v>15</v>
      </c>
      <c r="G8" s="51">
        <v>0</v>
      </c>
      <c r="H8" s="49">
        <v>0</v>
      </c>
      <c r="I8" s="86">
        <v>0</v>
      </c>
      <c r="J8" s="195"/>
      <c r="K8" s="198"/>
      <c r="L8" s="201"/>
    </row>
    <row r="9" spans="1:13" ht="124.5" customHeight="1" x14ac:dyDescent="0.25">
      <c r="A9" s="189"/>
      <c r="B9" s="192"/>
      <c r="C9" s="44" t="s">
        <v>33</v>
      </c>
      <c r="D9" s="49">
        <v>100</v>
      </c>
      <c r="E9" s="49">
        <v>100</v>
      </c>
      <c r="F9" s="50" t="s">
        <v>16</v>
      </c>
      <c r="G9" s="51">
        <v>294096.40000000002</v>
      </c>
      <c r="H9" s="20">
        <v>120853.2</v>
      </c>
      <c r="I9" s="86">
        <v>41.09</v>
      </c>
      <c r="J9" s="195"/>
      <c r="K9" s="198"/>
      <c r="L9" s="201"/>
    </row>
    <row r="10" spans="1:13" ht="42" customHeight="1" x14ac:dyDescent="0.25">
      <c r="A10" s="189"/>
      <c r="B10" s="192"/>
      <c r="C10" s="52"/>
      <c r="D10" s="20"/>
      <c r="E10" s="20"/>
      <c r="F10" s="50" t="s">
        <v>17</v>
      </c>
      <c r="G10" s="51">
        <v>15478.76</v>
      </c>
      <c r="H10" s="20">
        <v>6360.69</v>
      </c>
      <c r="I10" s="86">
        <v>41.09</v>
      </c>
      <c r="J10" s="195"/>
      <c r="K10" s="198"/>
      <c r="L10" s="201"/>
    </row>
    <row r="11" spans="1:13" ht="64.5" customHeight="1" thickBot="1" x14ac:dyDescent="0.3">
      <c r="A11" s="190"/>
      <c r="B11" s="193"/>
      <c r="C11" s="53"/>
      <c r="D11" s="54"/>
      <c r="E11" s="54"/>
      <c r="F11" s="55" t="s">
        <v>18</v>
      </c>
      <c r="G11" s="56">
        <v>0</v>
      </c>
      <c r="H11" s="57">
        <v>0</v>
      </c>
      <c r="I11" s="58">
        <v>0</v>
      </c>
      <c r="J11" s="196"/>
      <c r="K11" s="199"/>
      <c r="L11" s="202"/>
    </row>
    <row r="12" spans="1:13" ht="33" customHeight="1" x14ac:dyDescent="0.25">
      <c r="A12" s="163">
        <v>2</v>
      </c>
      <c r="B12" s="179" t="s">
        <v>22</v>
      </c>
      <c r="C12" s="181" t="s">
        <v>30</v>
      </c>
      <c r="D12" s="182">
        <v>50.4</v>
      </c>
      <c r="E12" s="183">
        <v>49.4</v>
      </c>
      <c r="F12" s="7" t="s">
        <v>14</v>
      </c>
      <c r="G12" s="10" t="s">
        <v>47</v>
      </c>
      <c r="H12" s="10" t="s">
        <v>47</v>
      </c>
      <c r="I12" s="10" t="s">
        <v>47</v>
      </c>
      <c r="J12" s="186" t="s">
        <v>114</v>
      </c>
      <c r="K12" s="157" t="s">
        <v>34</v>
      </c>
      <c r="L12" s="159" t="s">
        <v>80</v>
      </c>
      <c r="M12" s="2"/>
    </row>
    <row r="13" spans="1:13" ht="48" customHeight="1" x14ac:dyDescent="0.25">
      <c r="A13" s="163"/>
      <c r="B13" s="180"/>
      <c r="C13" s="169"/>
      <c r="D13" s="182"/>
      <c r="E13" s="184"/>
      <c r="F13" s="41" t="s">
        <v>15</v>
      </c>
      <c r="G13" s="42" t="s">
        <v>47</v>
      </c>
      <c r="H13" s="42" t="s">
        <v>47</v>
      </c>
      <c r="I13" s="42" t="s">
        <v>47</v>
      </c>
      <c r="J13" s="182"/>
      <c r="K13" s="157"/>
      <c r="L13" s="160"/>
      <c r="M13" s="2"/>
    </row>
    <row r="14" spans="1:13" ht="71.25" customHeight="1" x14ac:dyDescent="0.25">
      <c r="A14" s="163"/>
      <c r="B14" s="180"/>
      <c r="C14" s="169"/>
      <c r="D14" s="182"/>
      <c r="E14" s="184"/>
      <c r="F14" s="41" t="s">
        <v>16</v>
      </c>
      <c r="G14" s="42" t="s">
        <v>47</v>
      </c>
      <c r="H14" s="42" t="s">
        <v>47</v>
      </c>
      <c r="I14" s="42" t="s">
        <v>47</v>
      </c>
      <c r="J14" s="182"/>
      <c r="K14" s="157"/>
      <c r="L14" s="160"/>
      <c r="M14" s="2"/>
    </row>
    <row r="15" spans="1:13" ht="69" customHeight="1" x14ac:dyDescent="0.25">
      <c r="A15" s="163"/>
      <c r="B15" s="180"/>
      <c r="C15" s="169"/>
      <c r="D15" s="182"/>
      <c r="E15" s="184"/>
      <c r="F15" s="41" t="s">
        <v>17</v>
      </c>
      <c r="G15" s="42" t="s">
        <v>47</v>
      </c>
      <c r="H15" s="42" t="s">
        <v>47</v>
      </c>
      <c r="I15" s="42" t="s">
        <v>47</v>
      </c>
      <c r="J15" s="182"/>
      <c r="K15" s="157"/>
      <c r="L15" s="160"/>
      <c r="M15" s="2"/>
    </row>
    <row r="16" spans="1:13" ht="78.75" customHeight="1" thickBot="1" x14ac:dyDescent="0.3">
      <c r="A16" s="163"/>
      <c r="B16" s="165"/>
      <c r="C16" s="169"/>
      <c r="D16" s="182"/>
      <c r="E16" s="185"/>
      <c r="F16" s="5" t="s">
        <v>18</v>
      </c>
      <c r="G16" s="43" t="s">
        <v>47</v>
      </c>
      <c r="H16" s="43" t="s">
        <v>47</v>
      </c>
      <c r="I16" s="43" t="s">
        <v>47</v>
      </c>
      <c r="J16" s="187"/>
      <c r="K16" s="158"/>
      <c r="L16" s="161"/>
      <c r="M16" s="2"/>
    </row>
    <row r="17" spans="1:13" ht="33.75" customHeight="1" x14ac:dyDescent="0.25">
      <c r="A17" s="162">
        <v>3</v>
      </c>
      <c r="B17" s="165" t="s">
        <v>23</v>
      </c>
      <c r="C17" s="168" t="s">
        <v>24</v>
      </c>
      <c r="D17" s="168" t="s">
        <v>47</v>
      </c>
      <c r="E17" s="171" t="s">
        <v>47</v>
      </c>
      <c r="F17" s="8" t="s">
        <v>14</v>
      </c>
      <c r="G17" s="42" t="s">
        <v>47</v>
      </c>
      <c r="H17" s="42" t="s">
        <v>47</v>
      </c>
      <c r="I17" s="42" t="s">
        <v>47</v>
      </c>
      <c r="J17" s="174"/>
      <c r="K17" s="157" t="s">
        <v>34</v>
      </c>
      <c r="L17" s="159" t="s">
        <v>81</v>
      </c>
      <c r="M17" s="2"/>
    </row>
    <row r="18" spans="1:13" ht="49.5" customHeight="1" x14ac:dyDescent="0.25">
      <c r="A18" s="163"/>
      <c r="B18" s="166"/>
      <c r="C18" s="169"/>
      <c r="D18" s="169"/>
      <c r="E18" s="172"/>
      <c r="F18" s="41" t="s">
        <v>15</v>
      </c>
      <c r="G18" s="42" t="s">
        <v>47</v>
      </c>
      <c r="H18" s="42" t="s">
        <v>47</v>
      </c>
      <c r="I18" s="42" t="s">
        <v>47</v>
      </c>
      <c r="J18" s="175"/>
      <c r="K18" s="157"/>
      <c r="L18" s="160"/>
    </row>
    <row r="19" spans="1:13" ht="65.25" customHeight="1" x14ac:dyDescent="0.25">
      <c r="A19" s="163"/>
      <c r="B19" s="166"/>
      <c r="C19" s="169"/>
      <c r="D19" s="169"/>
      <c r="E19" s="172"/>
      <c r="F19" s="41" t="s">
        <v>16</v>
      </c>
      <c r="G19" s="42" t="s">
        <v>47</v>
      </c>
      <c r="H19" s="42" t="s">
        <v>47</v>
      </c>
      <c r="I19" s="42" t="s">
        <v>47</v>
      </c>
      <c r="J19" s="175"/>
      <c r="K19" s="157"/>
      <c r="L19" s="160"/>
    </row>
    <row r="20" spans="1:13" ht="44.25" customHeight="1" x14ac:dyDescent="0.25">
      <c r="A20" s="163"/>
      <c r="B20" s="166"/>
      <c r="C20" s="169"/>
      <c r="D20" s="169"/>
      <c r="E20" s="172"/>
      <c r="F20" s="41" t="s">
        <v>17</v>
      </c>
      <c r="G20" s="42" t="s">
        <v>47</v>
      </c>
      <c r="H20" s="42" t="s">
        <v>47</v>
      </c>
      <c r="I20" s="42" t="s">
        <v>47</v>
      </c>
      <c r="J20" s="175"/>
      <c r="K20" s="157"/>
      <c r="L20" s="160"/>
    </row>
    <row r="21" spans="1:13" ht="54" customHeight="1" x14ac:dyDescent="0.25">
      <c r="A21" s="164"/>
      <c r="B21" s="167"/>
      <c r="C21" s="170"/>
      <c r="D21" s="170"/>
      <c r="E21" s="173"/>
      <c r="F21" s="41" t="s">
        <v>18</v>
      </c>
      <c r="G21" s="42" t="s">
        <v>47</v>
      </c>
      <c r="H21" s="42" t="s">
        <v>47</v>
      </c>
      <c r="I21" s="42" t="s">
        <v>47</v>
      </c>
      <c r="J21" s="176"/>
      <c r="K21" s="177"/>
      <c r="L21" s="178"/>
    </row>
  </sheetData>
  <mergeCells count="31"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A7:A11"/>
    <mergeCell ref="B7:B11"/>
    <mergeCell ref="J7:J11"/>
    <mergeCell ref="K7:K11"/>
    <mergeCell ref="L7:L11"/>
    <mergeCell ref="K12:K16"/>
    <mergeCell ref="L12:L16"/>
    <mergeCell ref="A17:A21"/>
    <mergeCell ref="B17:B21"/>
    <mergeCell ref="C17:C21"/>
    <mergeCell ref="D17:D21"/>
    <mergeCell ref="E17:E21"/>
    <mergeCell ref="J17:J21"/>
    <mergeCell ref="K17:K21"/>
    <mergeCell ref="L17:L21"/>
    <mergeCell ref="A12:A16"/>
    <mergeCell ref="B12:B16"/>
    <mergeCell ref="C12:C16"/>
    <mergeCell ref="D12:D16"/>
    <mergeCell ref="E12:E16"/>
    <mergeCell ref="J12:J16"/>
  </mergeCells>
  <pageMargins left="0.23622047244094491" right="0.15748031496062992" top="0.55118110236220474" bottom="0.55118110236220474" header="0.31496062992125984" footer="0.31496062992125984"/>
  <pageSetup paperSize="9"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BreakPreview" topLeftCell="A10" zoomScale="69" zoomScaleNormal="58" zoomScaleSheetLayoutView="69" zoomScalePageLayoutView="50" workbookViewId="0">
      <selection activeCell="G22" sqref="G22"/>
    </sheetView>
  </sheetViews>
  <sheetFormatPr defaultColWidth="9.140625" defaultRowHeight="15.75" x14ac:dyDescent="0.25"/>
  <cols>
    <col min="1" max="1" width="6.140625" style="118" customWidth="1"/>
    <col min="2" max="2" width="24" style="126" customWidth="1"/>
    <col min="3" max="3" width="37.42578125" style="118" customWidth="1"/>
    <col min="4" max="4" width="20.140625" style="118" customWidth="1"/>
    <col min="5" max="5" width="19.140625" style="118" customWidth="1"/>
    <col min="6" max="6" width="22.28515625" style="118" customWidth="1"/>
    <col min="7" max="7" width="22.7109375" style="118" customWidth="1"/>
    <col min="8" max="8" width="17.7109375" style="118" customWidth="1"/>
    <col min="9" max="9" width="83.140625" style="127" customWidth="1"/>
    <col min="10" max="10" width="23.85546875" style="118" customWidth="1"/>
    <col min="11" max="11" width="28.5703125" style="118" customWidth="1"/>
    <col min="12" max="12" width="3.5703125" style="125" customWidth="1"/>
    <col min="13" max="13" width="11.28515625" style="125" customWidth="1"/>
    <col min="14" max="14" width="16.5703125" style="125" customWidth="1"/>
    <col min="15" max="16384" width="9.140625" style="125"/>
  </cols>
  <sheetData>
    <row r="1" spans="1:12" ht="48.75" customHeight="1" x14ac:dyDescent="0.25">
      <c r="A1" s="144" t="s">
        <v>88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2" ht="20.25" customHeight="1" x14ac:dyDescent="0.25">
      <c r="A2" s="120"/>
    </row>
    <row r="3" spans="1:12" ht="33" customHeight="1" x14ac:dyDescent="0.25">
      <c r="A3" s="217" t="s">
        <v>0</v>
      </c>
      <c r="B3" s="217" t="s">
        <v>1</v>
      </c>
      <c r="C3" s="217" t="s">
        <v>2</v>
      </c>
      <c r="D3" s="217"/>
      <c r="E3" s="217"/>
      <c r="F3" s="217"/>
      <c r="G3" s="217"/>
      <c r="H3" s="217"/>
      <c r="I3" s="218" t="s">
        <v>5</v>
      </c>
      <c r="J3" s="217" t="s">
        <v>6</v>
      </c>
      <c r="K3" s="217" t="s">
        <v>7</v>
      </c>
    </row>
    <row r="4" spans="1:12" ht="93.75" customHeight="1" x14ac:dyDescent="0.25">
      <c r="A4" s="217"/>
      <c r="B4" s="217"/>
      <c r="C4" s="111" t="s">
        <v>8</v>
      </c>
      <c r="D4" s="111" t="s">
        <v>9</v>
      </c>
      <c r="E4" s="111" t="s">
        <v>89</v>
      </c>
      <c r="F4" s="111" t="s">
        <v>96</v>
      </c>
      <c r="G4" s="111" t="s">
        <v>91</v>
      </c>
      <c r="H4" s="111" t="s">
        <v>10</v>
      </c>
      <c r="I4" s="218"/>
      <c r="J4" s="217"/>
      <c r="K4" s="217"/>
    </row>
    <row r="5" spans="1:12" ht="20.25" x14ac:dyDescent="0.25">
      <c r="A5" s="100">
        <v>1</v>
      </c>
      <c r="B5" s="111">
        <v>2</v>
      </c>
      <c r="C5" s="100">
        <v>4</v>
      </c>
      <c r="D5" s="100">
        <v>5</v>
      </c>
      <c r="E5" s="100">
        <v>6</v>
      </c>
      <c r="F5" s="100">
        <v>7</v>
      </c>
      <c r="G5" s="100">
        <v>8</v>
      </c>
      <c r="H5" s="100">
        <v>9</v>
      </c>
      <c r="I5" s="9"/>
      <c r="J5" s="100">
        <v>10</v>
      </c>
      <c r="K5" s="100">
        <v>11</v>
      </c>
    </row>
    <row r="6" spans="1:12" ht="20.25" x14ac:dyDescent="0.25">
      <c r="A6" s="100"/>
      <c r="B6" s="217" t="s">
        <v>87</v>
      </c>
      <c r="C6" s="217"/>
      <c r="D6" s="217"/>
      <c r="E6" s="217"/>
      <c r="F6" s="217"/>
      <c r="G6" s="217"/>
      <c r="H6" s="217"/>
      <c r="I6" s="217"/>
      <c r="J6" s="217"/>
      <c r="K6" s="100"/>
    </row>
    <row r="7" spans="1:12" s="118" customFormat="1" ht="294.75" customHeight="1" x14ac:dyDescent="0.25">
      <c r="A7" s="141">
        <v>1</v>
      </c>
      <c r="B7" s="141" t="s">
        <v>35</v>
      </c>
      <c r="C7" s="195" t="s">
        <v>118</v>
      </c>
      <c r="D7" s="140">
        <v>3.0000000000000001E-3</v>
      </c>
      <c r="E7" s="139" t="s">
        <v>47</v>
      </c>
      <c r="F7" s="139" t="s">
        <v>47</v>
      </c>
      <c r="G7" s="137" t="s">
        <v>47</v>
      </c>
      <c r="H7" s="219" t="s">
        <v>47</v>
      </c>
      <c r="I7" s="195" t="s">
        <v>106</v>
      </c>
      <c r="J7" s="137"/>
      <c r="K7" s="137"/>
    </row>
    <row r="8" spans="1:12" s="118" customFormat="1" ht="21" customHeight="1" x14ac:dyDescent="0.25">
      <c r="A8" s="141"/>
      <c r="B8" s="141"/>
      <c r="C8" s="195"/>
      <c r="D8" s="140"/>
      <c r="E8" s="139"/>
      <c r="F8" s="139"/>
      <c r="G8" s="137"/>
      <c r="H8" s="219"/>
      <c r="I8" s="195"/>
      <c r="J8" s="137"/>
      <c r="K8" s="137"/>
    </row>
    <row r="9" spans="1:12" s="118" customFormat="1" ht="220.5" customHeight="1" x14ac:dyDescent="0.25">
      <c r="A9" s="134"/>
      <c r="B9" s="141"/>
      <c r="C9" s="105" t="s">
        <v>119</v>
      </c>
      <c r="D9" s="15">
        <v>0.7</v>
      </c>
      <c r="E9" s="116" t="s">
        <v>47</v>
      </c>
      <c r="F9" s="14">
        <v>230898.8</v>
      </c>
      <c r="G9" s="17">
        <v>61347.199999999997</v>
      </c>
      <c r="H9" s="11">
        <f>G9/F9*100</f>
        <v>26.568869132277861</v>
      </c>
      <c r="I9" s="35" t="s">
        <v>107</v>
      </c>
      <c r="J9" s="133"/>
      <c r="K9" s="133"/>
    </row>
    <row r="10" spans="1:12" ht="213" customHeight="1" x14ac:dyDescent="0.25">
      <c r="A10" s="109">
        <v>2</v>
      </c>
      <c r="B10" s="101" t="s">
        <v>36</v>
      </c>
      <c r="C10" s="105" t="s">
        <v>37</v>
      </c>
      <c r="D10" s="11">
        <v>92.7</v>
      </c>
      <c r="E10" s="11">
        <v>94.4</v>
      </c>
      <c r="F10" s="37">
        <v>25435.03</v>
      </c>
      <c r="G10" s="37">
        <v>15474.2</v>
      </c>
      <c r="H10" s="38">
        <f t="shared" ref="H10:H18" si="0">G10/F10*100</f>
        <v>60.838143300794222</v>
      </c>
      <c r="I10" s="107" t="s">
        <v>108</v>
      </c>
      <c r="J10" s="106" t="s">
        <v>34</v>
      </c>
      <c r="K10" s="106" t="s">
        <v>48</v>
      </c>
      <c r="L10" s="118"/>
    </row>
    <row r="11" spans="1:12" ht="409.5" customHeight="1" x14ac:dyDescent="0.25">
      <c r="A11" s="141"/>
      <c r="B11" s="141"/>
      <c r="C11" s="105" t="s">
        <v>38</v>
      </c>
      <c r="D11" s="104">
        <v>1.25</v>
      </c>
      <c r="E11" s="104">
        <v>2.4809999999999999</v>
      </c>
      <c r="F11" s="103" t="s">
        <v>47</v>
      </c>
      <c r="G11" s="102" t="s">
        <v>47</v>
      </c>
      <c r="H11" s="117" t="s">
        <v>47</v>
      </c>
      <c r="I11" s="107" t="s">
        <v>117</v>
      </c>
      <c r="J11" s="137"/>
      <c r="K11" s="137"/>
      <c r="L11" s="118"/>
    </row>
    <row r="12" spans="1:12" ht="270.75" customHeight="1" x14ac:dyDescent="0.25">
      <c r="A12" s="141"/>
      <c r="B12" s="141"/>
      <c r="C12" s="105" t="s">
        <v>39</v>
      </c>
      <c r="D12" s="16">
        <v>2E-3</v>
      </c>
      <c r="E12" s="16">
        <f>0.011694+0.001262</f>
        <v>1.2955999999999999E-2</v>
      </c>
      <c r="F12" s="103" t="s">
        <v>47</v>
      </c>
      <c r="G12" s="102" t="s">
        <v>47</v>
      </c>
      <c r="H12" s="117" t="s">
        <v>47</v>
      </c>
      <c r="I12" s="107" t="s">
        <v>74</v>
      </c>
      <c r="J12" s="137"/>
      <c r="K12" s="137"/>
      <c r="L12" s="118"/>
    </row>
    <row r="13" spans="1:12" ht="381.75" customHeight="1" x14ac:dyDescent="0.25">
      <c r="A13" s="211">
        <v>3</v>
      </c>
      <c r="B13" s="210" t="s">
        <v>40</v>
      </c>
      <c r="C13" s="105" t="s">
        <v>41</v>
      </c>
      <c r="D13" s="102">
        <v>15</v>
      </c>
      <c r="E13" s="108">
        <v>5</v>
      </c>
      <c r="F13" s="28" t="s">
        <v>47</v>
      </c>
      <c r="G13" s="28" t="s">
        <v>47</v>
      </c>
      <c r="H13" s="29" t="s">
        <v>47</v>
      </c>
      <c r="I13" s="151" t="s">
        <v>42</v>
      </c>
      <c r="J13" s="137" t="s">
        <v>34</v>
      </c>
      <c r="K13" s="137" t="s">
        <v>49</v>
      </c>
    </row>
    <row r="14" spans="1:12" ht="409.5" customHeight="1" x14ac:dyDescent="0.25">
      <c r="A14" s="211"/>
      <c r="B14" s="210"/>
      <c r="C14" s="105" t="s">
        <v>67</v>
      </c>
      <c r="D14" s="116">
        <v>15</v>
      </c>
      <c r="E14" s="108">
        <v>10</v>
      </c>
      <c r="F14" s="103" t="s">
        <v>47</v>
      </c>
      <c r="G14" s="102" t="s">
        <v>47</v>
      </c>
      <c r="H14" s="117" t="s">
        <v>47</v>
      </c>
      <c r="I14" s="151"/>
      <c r="J14" s="137"/>
      <c r="K14" s="137"/>
    </row>
    <row r="15" spans="1:12" ht="334.5" customHeight="1" x14ac:dyDescent="0.25">
      <c r="A15" s="135"/>
      <c r="B15" s="136"/>
      <c r="C15" s="105" t="s">
        <v>43</v>
      </c>
      <c r="D15" s="116">
        <v>5</v>
      </c>
      <c r="E15" s="115">
        <v>3.77</v>
      </c>
      <c r="F15" s="103" t="s">
        <v>47</v>
      </c>
      <c r="G15" s="102" t="s">
        <v>47</v>
      </c>
      <c r="H15" s="117" t="s">
        <v>47</v>
      </c>
      <c r="I15" s="105" t="s">
        <v>109</v>
      </c>
      <c r="J15" s="133"/>
      <c r="K15" s="133"/>
    </row>
    <row r="16" spans="1:12" ht="331.5" customHeight="1" x14ac:dyDescent="0.25">
      <c r="A16" s="135">
        <v>4</v>
      </c>
      <c r="B16" s="211" t="s">
        <v>44</v>
      </c>
      <c r="C16" s="112" t="s">
        <v>45</v>
      </c>
      <c r="D16" s="25">
        <v>2.777E-3</v>
      </c>
      <c r="E16" s="25">
        <v>2.8189999999999999E-3</v>
      </c>
      <c r="F16" s="26">
        <v>2295.08</v>
      </c>
      <c r="G16" s="26">
        <v>2021</v>
      </c>
      <c r="H16" s="27">
        <v>88.1</v>
      </c>
      <c r="I16" s="110" t="s">
        <v>69</v>
      </c>
      <c r="J16" s="133" t="s">
        <v>34</v>
      </c>
      <c r="K16" s="133" t="s">
        <v>50</v>
      </c>
    </row>
    <row r="17" spans="1:11" ht="71.25" customHeight="1" x14ac:dyDescent="0.25">
      <c r="A17" s="212"/>
      <c r="B17" s="211"/>
      <c r="C17" s="216" t="s">
        <v>120</v>
      </c>
      <c r="D17" s="113">
        <v>33</v>
      </c>
      <c r="E17" s="114">
        <v>33.6</v>
      </c>
      <c r="F17" s="123">
        <v>100</v>
      </c>
      <c r="G17" s="12" t="s">
        <v>47</v>
      </c>
      <c r="H17" s="36" t="s">
        <v>47</v>
      </c>
      <c r="I17" s="215" t="s">
        <v>110</v>
      </c>
      <c r="J17" s="106"/>
      <c r="K17" s="106"/>
    </row>
    <row r="18" spans="1:11" ht="30.75" customHeight="1" x14ac:dyDescent="0.25">
      <c r="A18" s="213"/>
      <c r="B18" s="211"/>
      <c r="C18" s="216"/>
      <c r="D18" s="113"/>
      <c r="E18" s="114"/>
      <c r="F18" s="18">
        <v>2195.08</v>
      </c>
      <c r="G18" s="13">
        <v>2021</v>
      </c>
      <c r="H18" s="19">
        <f t="shared" si="0"/>
        <v>92.069537328935624</v>
      </c>
      <c r="I18" s="215"/>
      <c r="J18" s="106"/>
      <c r="K18" s="106"/>
    </row>
    <row r="19" spans="1:11" ht="44.25" customHeight="1" x14ac:dyDescent="0.25">
      <c r="A19" s="213"/>
      <c r="B19" s="211"/>
      <c r="C19" s="216"/>
      <c r="D19" s="113"/>
      <c r="E19" s="114"/>
      <c r="F19" s="39" t="s">
        <v>47</v>
      </c>
      <c r="G19" s="12" t="s">
        <v>47</v>
      </c>
      <c r="H19" s="36" t="s">
        <v>47</v>
      </c>
      <c r="I19" s="215"/>
      <c r="J19" s="106"/>
      <c r="K19" s="106"/>
    </row>
    <row r="20" spans="1:11" ht="44.25" customHeight="1" x14ac:dyDescent="0.25">
      <c r="A20" s="213"/>
      <c r="B20" s="211"/>
      <c r="C20" s="216"/>
      <c r="D20" s="113"/>
      <c r="E20" s="114"/>
      <c r="F20" s="39"/>
      <c r="G20" s="12"/>
      <c r="H20" s="36"/>
      <c r="I20" s="215"/>
      <c r="J20" s="106"/>
      <c r="K20" s="106"/>
    </row>
    <row r="21" spans="1:11" ht="289.5" customHeight="1" x14ac:dyDescent="0.25">
      <c r="A21" s="214"/>
      <c r="B21" s="211"/>
      <c r="C21" s="216"/>
      <c r="D21" s="113"/>
      <c r="E21" s="114"/>
      <c r="F21" s="39"/>
      <c r="G21" s="12"/>
      <c r="H21" s="36"/>
      <c r="I21" s="215"/>
      <c r="J21" s="106"/>
      <c r="K21" s="106"/>
    </row>
    <row r="22" spans="1:11" ht="346.5" customHeight="1" x14ac:dyDescent="0.25">
      <c r="A22" s="23"/>
      <c r="B22" s="211"/>
      <c r="C22" s="130" t="s">
        <v>121</v>
      </c>
      <c r="D22" s="124">
        <v>6.2500000000000001E-4</v>
      </c>
      <c r="E22" s="132" t="s">
        <v>47</v>
      </c>
      <c r="F22" s="24"/>
      <c r="G22" s="13"/>
      <c r="H22" s="19"/>
      <c r="I22" s="131" t="s">
        <v>111</v>
      </c>
      <c r="J22" s="106"/>
      <c r="K22" s="106"/>
    </row>
    <row r="23" spans="1:11" ht="106.5" customHeight="1" x14ac:dyDescent="0.25"/>
    <row r="24" spans="1:11" x14ac:dyDescent="0.25">
      <c r="A24" s="125"/>
      <c r="B24" s="128"/>
      <c r="C24" s="125"/>
      <c r="D24" s="125"/>
      <c r="E24" s="125"/>
      <c r="F24" s="129"/>
      <c r="I24" s="125"/>
      <c r="J24" s="125"/>
      <c r="K24" s="125"/>
    </row>
  </sheetData>
  <mergeCells count="33">
    <mergeCell ref="K13:K14"/>
    <mergeCell ref="J13:J14"/>
    <mergeCell ref="K11:K12"/>
    <mergeCell ref="J11:J12"/>
    <mergeCell ref="B11:B12"/>
    <mergeCell ref="A1:K1"/>
    <mergeCell ref="A3:A4"/>
    <mergeCell ref="B3:B4"/>
    <mergeCell ref="C3:E3"/>
    <mergeCell ref="F3:H3"/>
    <mergeCell ref="I3:I4"/>
    <mergeCell ref="J3:J4"/>
    <mergeCell ref="K3:K4"/>
    <mergeCell ref="B6:J6"/>
    <mergeCell ref="A11:A12"/>
    <mergeCell ref="G7:G8"/>
    <mergeCell ref="H7:H8"/>
    <mergeCell ref="I7:I8"/>
    <mergeCell ref="J7:J8"/>
    <mergeCell ref="K7:K8"/>
    <mergeCell ref="B13:B14"/>
    <mergeCell ref="A13:A14"/>
    <mergeCell ref="B16:B22"/>
    <mergeCell ref="A17:A21"/>
    <mergeCell ref="I17:I21"/>
    <mergeCell ref="C17:C21"/>
    <mergeCell ref="I13:I14"/>
    <mergeCell ref="C7:C8"/>
    <mergeCell ref="D7:D8"/>
    <mergeCell ref="E7:E8"/>
    <mergeCell ref="F7:F8"/>
    <mergeCell ref="A7:A8"/>
    <mergeCell ref="B7:B9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rowBreaks count="2" manualBreakCount="2">
    <brk id="14" max="11" man="1"/>
    <brk id="1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zoomScale="70" zoomScaleNormal="78" zoomScaleSheetLayoutView="70" workbookViewId="0">
      <selection activeCell="C7" sqref="C7:C11"/>
    </sheetView>
  </sheetViews>
  <sheetFormatPr defaultRowHeight="21" x14ac:dyDescent="0.35"/>
  <cols>
    <col min="1" max="1" width="6.140625" style="63" customWidth="1"/>
    <col min="2" max="2" width="32.85546875" style="63" customWidth="1"/>
    <col min="3" max="3" width="22.7109375" style="63" customWidth="1"/>
    <col min="4" max="4" width="19.42578125" style="63" customWidth="1"/>
    <col min="5" max="5" width="19.5703125" style="63" customWidth="1"/>
    <col min="6" max="6" width="25.5703125" style="63" customWidth="1"/>
    <col min="7" max="8" width="17" style="63" customWidth="1"/>
    <col min="9" max="9" width="19.5703125" style="63" customWidth="1"/>
    <col min="10" max="10" width="47.7109375" style="63" customWidth="1"/>
    <col min="11" max="12" width="36.85546875" style="63" customWidth="1"/>
    <col min="13" max="16384" width="9.140625" style="63"/>
  </cols>
  <sheetData>
    <row r="1" spans="1:12" ht="43.5" customHeight="1" x14ac:dyDescent="0.35">
      <c r="A1" s="220" t="s">
        <v>97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x14ac:dyDescent="0.35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0.25" customHeight="1" x14ac:dyDescent="0.35">
      <c r="A3" s="144" t="s">
        <v>0</v>
      </c>
      <c r="B3" s="144" t="s">
        <v>1</v>
      </c>
      <c r="C3" s="205" t="s">
        <v>2</v>
      </c>
      <c r="D3" s="206"/>
      <c r="E3" s="207"/>
      <c r="F3" s="208" t="s">
        <v>3</v>
      </c>
      <c r="G3" s="144" t="s">
        <v>4</v>
      </c>
      <c r="H3" s="144"/>
      <c r="I3" s="144"/>
      <c r="J3" s="208" t="s">
        <v>5</v>
      </c>
      <c r="K3" s="208" t="s">
        <v>6</v>
      </c>
      <c r="L3" s="208" t="s">
        <v>7</v>
      </c>
    </row>
    <row r="4" spans="1:12" ht="81" x14ac:dyDescent="0.35">
      <c r="A4" s="144"/>
      <c r="B4" s="144"/>
      <c r="C4" s="82" t="s">
        <v>8</v>
      </c>
      <c r="D4" s="82" t="s">
        <v>9</v>
      </c>
      <c r="E4" s="82" t="s">
        <v>89</v>
      </c>
      <c r="F4" s="209"/>
      <c r="G4" s="84" t="s">
        <v>93</v>
      </c>
      <c r="H4" s="84" t="s">
        <v>98</v>
      </c>
      <c r="I4" s="84" t="s">
        <v>10</v>
      </c>
      <c r="J4" s="209"/>
      <c r="K4" s="209"/>
      <c r="L4" s="209"/>
    </row>
    <row r="5" spans="1:12" x14ac:dyDescent="0.35">
      <c r="A5" s="62">
        <v>1</v>
      </c>
      <c r="B5" s="62">
        <v>2</v>
      </c>
      <c r="C5" s="62">
        <v>4</v>
      </c>
      <c r="D5" s="62">
        <v>5</v>
      </c>
      <c r="E5" s="62">
        <v>6</v>
      </c>
      <c r="F5" s="62"/>
      <c r="G5" s="62">
        <v>7</v>
      </c>
      <c r="H5" s="62">
        <v>8</v>
      </c>
      <c r="I5" s="62">
        <v>9</v>
      </c>
      <c r="J5" s="62"/>
      <c r="K5" s="62">
        <v>10</v>
      </c>
      <c r="L5" s="62">
        <v>11</v>
      </c>
    </row>
    <row r="6" spans="1:12" ht="46.5" customHeight="1" x14ac:dyDescent="0.35">
      <c r="A6" s="222" t="s">
        <v>51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4"/>
    </row>
    <row r="7" spans="1:12" ht="23.25" customHeight="1" x14ac:dyDescent="0.35">
      <c r="A7" s="188">
        <v>1</v>
      </c>
      <c r="B7" s="162" t="s">
        <v>52</v>
      </c>
      <c r="C7" s="169" t="s">
        <v>53</v>
      </c>
      <c r="D7" s="169" t="s">
        <v>53</v>
      </c>
      <c r="E7" s="169" t="s">
        <v>75</v>
      </c>
      <c r="F7" s="83" t="s">
        <v>14</v>
      </c>
      <c r="G7" s="87">
        <f>G8+G9+G10+G11</f>
        <v>460.13157999999999</v>
      </c>
      <c r="H7" s="88">
        <f t="shared" ref="H7" si="0">H8+H9+H10+H11</f>
        <v>0</v>
      </c>
      <c r="I7" s="89">
        <f>H7/G7*100</f>
        <v>0</v>
      </c>
      <c r="J7" s="227" t="s">
        <v>99</v>
      </c>
      <c r="K7" s="157" t="s">
        <v>54</v>
      </c>
      <c r="L7" s="157" t="s">
        <v>55</v>
      </c>
    </row>
    <row r="8" spans="1:12" ht="44.25" customHeight="1" x14ac:dyDescent="0.35">
      <c r="A8" s="189"/>
      <c r="B8" s="163"/>
      <c r="C8" s="169"/>
      <c r="D8" s="169"/>
      <c r="E8" s="169"/>
      <c r="F8" s="71" t="s">
        <v>15</v>
      </c>
      <c r="G8" s="76">
        <v>0</v>
      </c>
      <c r="H8" s="68">
        <v>0</v>
      </c>
      <c r="I8" s="69" t="s">
        <v>84</v>
      </c>
      <c r="J8" s="228"/>
      <c r="K8" s="157"/>
      <c r="L8" s="157"/>
    </row>
    <row r="9" spans="1:12" ht="64.5" customHeight="1" x14ac:dyDescent="0.35">
      <c r="A9" s="189"/>
      <c r="B9" s="163"/>
      <c r="C9" s="169"/>
      <c r="D9" s="169"/>
      <c r="E9" s="169"/>
      <c r="F9" s="71" t="s">
        <v>16</v>
      </c>
      <c r="G9" s="76">
        <v>349.7</v>
      </c>
      <c r="H9" s="72">
        <v>0</v>
      </c>
      <c r="I9" s="73">
        <f>H9/G9*100</f>
        <v>0</v>
      </c>
      <c r="J9" s="228"/>
      <c r="K9" s="157"/>
      <c r="L9" s="157"/>
    </row>
    <row r="10" spans="1:12" ht="30.75" customHeight="1" x14ac:dyDescent="0.35">
      <c r="A10" s="189"/>
      <c r="B10" s="163"/>
      <c r="C10" s="169"/>
      <c r="D10" s="169"/>
      <c r="E10" s="169"/>
      <c r="F10" s="71" t="s">
        <v>17</v>
      </c>
      <c r="G10" s="76">
        <v>110.43158</v>
      </c>
      <c r="H10" s="72">
        <v>0</v>
      </c>
      <c r="I10" s="73">
        <f t="shared" ref="I10" si="1">H10/G10*100</f>
        <v>0</v>
      </c>
      <c r="J10" s="228"/>
      <c r="K10" s="157"/>
      <c r="L10" s="157"/>
    </row>
    <row r="11" spans="1:12" ht="369.75" customHeight="1" thickBot="1" x14ac:dyDescent="0.4">
      <c r="A11" s="190"/>
      <c r="B11" s="225"/>
      <c r="C11" s="226"/>
      <c r="D11" s="226"/>
      <c r="E11" s="226"/>
      <c r="F11" s="81" t="s">
        <v>18</v>
      </c>
      <c r="G11" s="77">
        <v>0</v>
      </c>
      <c r="H11" s="78">
        <v>0</v>
      </c>
      <c r="I11" s="73"/>
      <c r="J11" s="229"/>
      <c r="K11" s="158"/>
      <c r="L11" s="158"/>
    </row>
    <row r="12" spans="1:12" ht="28.5" customHeight="1" x14ac:dyDescent="0.35">
      <c r="A12" s="231">
        <v>2</v>
      </c>
      <c r="B12" s="231" t="s">
        <v>56</v>
      </c>
      <c r="C12" s="181" t="s">
        <v>53</v>
      </c>
      <c r="D12" s="181" t="s">
        <v>53</v>
      </c>
      <c r="E12" s="181" t="s">
        <v>75</v>
      </c>
      <c r="F12" s="74" t="s">
        <v>14</v>
      </c>
      <c r="G12" s="10">
        <f>G13+G14+G15+G16</f>
        <v>2800</v>
      </c>
      <c r="H12" s="10">
        <f>H13+H14+H15+H16</f>
        <v>2800</v>
      </c>
      <c r="I12" s="79">
        <v>100</v>
      </c>
      <c r="J12" s="232" t="s">
        <v>100</v>
      </c>
      <c r="K12" s="230" t="s">
        <v>54</v>
      </c>
      <c r="L12" s="230" t="s">
        <v>55</v>
      </c>
    </row>
    <row r="13" spans="1:12" ht="41.25" customHeight="1" x14ac:dyDescent="0.35">
      <c r="A13" s="163"/>
      <c r="B13" s="163"/>
      <c r="C13" s="169"/>
      <c r="D13" s="169"/>
      <c r="E13" s="169"/>
      <c r="F13" s="71" t="s">
        <v>15</v>
      </c>
      <c r="G13" s="70">
        <v>0</v>
      </c>
      <c r="H13" s="68">
        <v>0</v>
      </c>
      <c r="I13" s="68" t="s">
        <v>84</v>
      </c>
      <c r="J13" s="233"/>
      <c r="K13" s="157"/>
      <c r="L13" s="157"/>
    </row>
    <row r="14" spans="1:12" ht="64.5" customHeight="1" x14ac:dyDescent="0.35">
      <c r="A14" s="163"/>
      <c r="B14" s="163"/>
      <c r="C14" s="169"/>
      <c r="D14" s="169"/>
      <c r="E14" s="169"/>
      <c r="F14" s="71" t="s">
        <v>16</v>
      </c>
      <c r="G14" s="70">
        <v>2128</v>
      </c>
      <c r="H14" s="90">
        <v>2128</v>
      </c>
      <c r="I14" s="68">
        <v>100</v>
      </c>
      <c r="J14" s="233"/>
      <c r="K14" s="157"/>
      <c r="L14" s="157"/>
    </row>
    <row r="15" spans="1:12" ht="27" customHeight="1" x14ac:dyDescent="0.35">
      <c r="A15" s="163"/>
      <c r="B15" s="163"/>
      <c r="C15" s="169"/>
      <c r="D15" s="169"/>
      <c r="E15" s="169"/>
      <c r="F15" s="71" t="s">
        <v>17</v>
      </c>
      <c r="G15" s="70">
        <v>672</v>
      </c>
      <c r="H15" s="90">
        <v>672</v>
      </c>
      <c r="I15" s="68">
        <v>100</v>
      </c>
      <c r="J15" s="233"/>
      <c r="K15" s="157"/>
      <c r="L15" s="157"/>
    </row>
    <row r="16" spans="1:12" ht="296.25" customHeight="1" thickBot="1" x14ac:dyDescent="0.4">
      <c r="A16" s="164"/>
      <c r="B16" s="164"/>
      <c r="C16" s="226"/>
      <c r="D16" s="226"/>
      <c r="E16" s="226"/>
      <c r="F16" s="81" t="s">
        <v>18</v>
      </c>
      <c r="G16" s="80">
        <v>0</v>
      </c>
      <c r="H16" s="78">
        <v>0</v>
      </c>
      <c r="I16" s="78"/>
      <c r="J16" s="234"/>
      <c r="K16" s="158"/>
      <c r="L16" s="158"/>
    </row>
  </sheetData>
  <mergeCells count="26">
    <mergeCell ref="K12:K16"/>
    <mergeCell ref="L12:L16"/>
    <mergeCell ref="A12:A16"/>
    <mergeCell ref="B12:B16"/>
    <mergeCell ref="C12:C16"/>
    <mergeCell ref="D12:D16"/>
    <mergeCell ref="E12:E16"/>
    <mergeCell ref="J12:J16"/>
    <mergeCell ref="A6:L6"/>
    <mergeCell ref="A7:A11"/>
    <mergeCell ref="B7:B11"/>
    <mergeCell ref="C7:C11"/>
    <mergeCell ref="D7:D11"/>
    <mergeCell ref="E7:E11"/>
    <mergeCell ref="J7:J11"/>
    <mergeCell ref="K7:K11"/>
    <mergeCell ref="L7:L11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Экология</vt:lpstr>
      <vt:lpstr>Жилье и гор.среда</vt:lpstr>
      <vt:lpstr>Культура</vt:lpstr>
      <vt:lpstr>Демография</vt:lpstr>
      <vt:lpstr>Образование</vt:lpstr>
      <vt:lpstr>МСП</vt:lpstr>
      <vt:lpstr>Образование!Область_печати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2020-08-07T05:26:18Z</dcterms:modified>
</cp:coreProperties>
</file>