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26355" windowHeight="12060"/>
  </bookViews>
  <sheets>
    <sheet name="Экология" sheetId="1" r:id="rId1"/>
    <sheet name="Жилье и гор.среда" sheetId="2" r:id="rId2"/>
    <sheet name="Культура" sheetId="6" r:id="rId3"/>
    <sheet name="Демография" sheetId="3" r:id="rId4"/>
    <sheet name="Образование" sheetId="4" r:id="rId5"/>
    <sheet name="МСП" sheetId="5" r:id="rId6"/>
  </sheets>
  <definedNames>
    <definedName name="_xlnm.Print_Area" localSheetId="4">Образование!$A$1:$L$38</definedName>
  </definedNames>
  <calcPr calcId="145621"/>
</workbook>
</file>

<file path=xl/calcChain.xml><?xml version="1.0" encoding="utf-8"?>
<calcChain xmlns="http://schemas.openxmlformats.org/spreadsheetml/2006/main">
  <c r="I15" i="5" l="1"/>
  <c r="I14" i="5"/>
  <c r="H12" i="5"/>
  <c r="G12" i="5"/>
  <c r="I10" i="5"/>
  <c r="I9" i="5"/>
  <c r="H7" i="5"/>
  <c r="G7" i="5"/>
  <c r="I7" i="5" s="1"/>
  <c r="I12" i="5" l="1"/>
  <c r="H28" i="4"/>
  <c r="H7" i="3" l="1"/>
  <c r="G7" i="3"/>
  <c r="I36" i="4" l="1"/>
  <c r="I31" i="4"/>
  <c r="G28" i="4"/>
  <c r="I16" i="4"/>
  <c r="E15" i="4"/>
  <c r="G13" i="4"/>
  <c r="G10" i="4"/>
  <c r="I11" i="4" l="1"/>
  <c r="I10" i="4"/>
  <c r="I28" i="4"/>
  <c r="I7" i="4"/>
  <c r="I13" i="4"/>
</calcChain>
</file>

<file path=xl/sharedStrings.xml><?xml version="1.0" encoding="utf-8"?>
<sst xmlns="http://schemas.openxmlformats.org/spreadsheetml/2006/main" count="478" uniqueCount="137">
  <si>
    <t>№
п/п</t>
  </si>
  <si>
    <t xml:space="preserve">Наименование регионального проекта </t>
  </si>
  <si>
    <t>Исполнение целевых показателей</t>
  </si>
  <si>
    <t>Источники финансирования</t>
  </si>
  <si>
    <t>Исполнение финансовых показателей</t>
  </si>
  <si>
    <t>Краткий отчет о проделанной работе</t>
  </si>
  <si>
    <t xml:space="preserve">Заместитель главы
(куратор) 
по  направлению деятельности </t>
  </si>
  <si>
    <t>Ответственный исполнитель</t>
  </si>
  <si>
    <t>Наименование показателя</t>
  </si>
  <si>
    <t>Целевое значение на 2020 год</t>
  </si>
  <si>
    <t>План на 2020 год
(таблица 4)</t>
  </si>
  <si>
    <t>% исполнения</t>
  </si>
  <si>
    <t>Национальный проект Российской Федерации «Экология»</t>
  </si>
  <si>
    <t xml:space="preserve"> "Чистая вода"</t>
  </si>
  <si>
    <t xml:space="preserve">показатель отсутсвует </t>
  </si>
  <si>
    <t xml:space="preserve">всего </t>
  </si>
  <si>
    <t>Директор департамента строительства и жилищно-коммунального комплекса Нефтеюганского района - заместитель главы района - Кошаков Валентин Сергеевич</t>
  </si>
  <si>
    <t>федеральный бюджет</t>
  </si>
  <si>
    <t>бюджет автономного округа</t>
  </si>
  <si>
    <t>местный бюджет</t>
  </si>
  <si>
    <t>иные источники</t>
  </si>
  <si>
    <t xml:space="preserve"> "Сохранение уникальных водных объектов"</t>
  </si>
  <si>
    <t>За реализацию объекта : 
- начальник отдела коммунальной и жилищной инфраструктуры департамента строительства и жилищно-коммунального комплекса Нефтеюганского района -  Горячева Ольга Константиновна; 
- директор МКУ «Управление капитального строительства и жилищно-коммунального комплекса Нефтеюганского района» Бабин Сергей Михайлович.                                      За региональный проект: 
- специалист-эксперт комитета по делам народов Севера, охраны окружающей среды и водных ресурсов администрации Нефтеюганского района Заруднева Анастасия Сергеевна.</t>
  </si>
  <si>
    <t>Национальный проект Российской Федерации «Демография»</t>
  </si>
  <si>
    <t xml:space="preserve">"Спорт - норма жизни"                                        </t>
  </si>
  <si>
    <t>"Старшее поколение"</t>
  </si>
  <si>
    <t>Не установлен</t>
  </si>
  <si>
    <t>План на 2020 год
(таблица 4), тыс.руб.</t>
  </si>
  <si>
    <t>Национальный проект Российской Федерации «Жилье и городская среда»</t>
  </si>
  <si>
    <t>2.Количество благоустроенных общественных территорий, ед</t>
  </si>
  <si>
    <t>1.Протяженность очищенной прибрежной полосы водных объектов (км.)</t>
  </si>
  <si>
    <t xml:space="preserve">2.Количество населения, вовлеченного в мероприятия по очистке берегов водных объектов, (нарастающим итогом), тыс. человек </t>
  </si>
  <si>
    <t xml:space="preserve">Уровень обеспеченности граждан спортивными сооружениями исходя из единовременной пропускной способности объектов спорта %         </t>
  </si>
  <si>
    <t>1. 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образования, присмотр и уход, человек</t>
  </si>
  <si>
    <t>2. Численность воспитанников в возрасте до трех лет, посещающих частные организации, осуществляющие образовательную деятельность по образовательным программам дошкольного образования, присмотр и уход, человек</t>
  </si>
  <si>
    <t>3. Доступность дошкольного образования для детей в возрасте от полутора до трех лет (%)</t>
  </si>
  <si>
    <t xml:space="preserve">Михалев Владлен Геннадьевич – заместитель главы
Нефтеюганского района </t>
  </si>
  <si>
    <t>Современная школа</t>
  </si>
  <si>
    <t>1. Количество муниципальных образований Ханты-мансийского автономного округа - Югры, в которых обновлено содержание и методы обучения предметной области "Технология" и других предметных областей, ед.</t>
  </si>
  <si>
    <t>2. Число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тыс. единиц нарастающим итогом к 2018 году</t>
  </si>
  <si>
    <t>3. Численность обучающихся, охваченных основными и дополнительными общеобразовательными программами цифрового, естественнонаучного и гуманитарного профилей, тыс. человек нарастающим итогом к 2018 году</t>
  </si>
  <si>
    <t>4. Число созданных новых мест в общеобразовательных организациях, расположенных в сельской местности и поселках городского типа, не менее тыс. мест нарастающим итогом к 2019 году</t>
  </si>
  <si>
    <t>Успех каждого ребенка</t>
  </si>
  <si>
    <t>1. 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лет, %</t>
  </si>
  <si>
    <t>2. 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Федерации, тыс. человек, нарастающим итогом</t>
  </si>
  <si>
    <t>3. Число участников открытых онлайн-уроков, реализуемых с учетом опыта цикла открытых уроков "Проектория", "Уроки настоящего" или иных аналогичных по возможностям, функциям и результатам проектов, направленных на раннюю профориентацию, млн. человек, нарастающим итогом</t>
  </si>
  <si>
    <t>4. Число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с учетом реализации проекта «Билет в будущее», нарастающим итогом, тыс. человек</t>
  </si>
  <si>
    <t>Поддержка семей, имеющих детей</t>
  </si>
  <si>
    <t>1. Количество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родителей, в том числе с привлечением некоммерческих организаций (далее – НКО), нарастающим итогом с 2019 года, млн. единиц</t>
  </si>
  <si>
    <t>2. Доля граждан, положительно оценивших качество услуг психолого-педагогической, методической и консультативной помощи, от общего числа обращений за получением услуги, %:</t>
  </si>
  <si>
    <t>Цифровая образовательная среда</t>
  </si>
  <si>
    <t>1. Доля обучающихся, по программам общего образования, дополнительного образования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программам, процент</t>
  </si>
  <si>
    <t xml:space="preserve">В 100% общеобразовательных организациях  достигнут показатель по увеличению скорости интернет не менее 50 Мбит/с. Все школы района имеют доступ к отдельным элементам федеральной информационно-сервисной платфоме цифровой образовательной среды (ООО "Яндекс", ООО "Учи.ру", ООО "ЯКласс"). </t>
  </si>
  <si>
    <t>3. Доля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цифровая образовательная среда в Российской Федерации»), в общем числе педагогических работников общего образования, процент</t>
  </si>
  <si>
    <t>4. Доля обучающихся по программам общего образования и среднего профессионального образования, использующих федеральную информационно-сервисную платформу цифровой образовательной среды для «горизонтального» обучения и неформального образования, в общем числе обучающихся по указанным программам, процент</t>
  </si>
  <si>
    <t>Учитель будущего</t>
  </si>
  <si>
    <t>1. Доля учителей общеобразовательных организаций, вовлеченных в национальную систему профессионального роста педагогических работников, процент</t>
  </si>
  <si>
    <t>2. Доля педагогических работников, прошедших добровольную независимую оценку профессиональной квалификации, процент</t>
  </si>
  <si>
    <t>Социальная активность</t>
  </si>
  <si>
    <t>1. Численность обучающихся, вовлеченных в деятельность общественных объединений на базе образовательных организаций общего образования, среднего и высшего профессионального образования, млн. человек</t>
  </si>
  <si>
    <t xml:space="preserve">2. Доля граждан, вовлеченных в добровольческую деятельность, % </t>
  </si>
  <si>
    <t>3. Доля молодежи, задействованной в мероприятиях по вовлечению в творческую деятельность, от общего числа молодежи в субъекте Российской Федерации, %</t>
  </si>
  <si>
    <t>Кривуля А.Н.– заместитель директора департамента образования и молодежной политики Нефтеюганского района,                                  Кофанова О.А. – заместитель директора департамента образования и молодежной политики Нефтеюганского района</t>
  </si>
  <si>
    <t>_</t>
  </si>
  <si>
    <t>Пайвина С.Д.– заместитель директора департамента образования и молодежной политики Нефтеюганского района</t>
  </si>
  <si>
    <t>Латыпова А.М.– специалист-эксперт отдела общего, специального и дошкольного образования департамента образования и молодежной политики Нефтеюганского района</t>
  </si>
  <si>
    <t>Усманова Р.Р.  –             главный специалист МКУ "Центр бухгалтерского обслуживания и организационного обеспечения образования"</t>
  </si>
  <si>
    <t>Малиновская О.С.– начальник отдела по делам молодежи департамента образования и молодежной политики Нефтеюганского района</t>
  </si>
  <si>
    <t>Национальный проект Российской Федерации «Малое и среднее предпринимательство 
и поддержка индивидуальной предпринимательской инициативы»</t>
  </si>
  <si>
    <t xml:space="preserve">«Популяризация предпринимательства» </t>
  </si>
  <si>
    <t xml:space="preserve">не установлено </t>
  </si>
  <si>
    <t xml:space="preserve">Бузунова Мария Федоровна - директор департамента финансов –
заместитель главы района
</t>
  </si>
  <si>
    <t>Шумейко Ирина Михайловна - председатель комитета по экономической политике и предпринимательству</t>
  </si>
  <si>
    <t>«Расширение доступа субъектов МСП к финансовой поддержке, в том числе к льготному финансированию»</t>
  </si>
  <si>
    <t>«Обеспечение устойчивого сокращения непригодного для проживания жилищного фонда»</t>
  </si>
  <si>
    <t>«Жилье»</t>
  </si>
  <si>
    <t>Общий объем ввода жилья, млн. кв.м.</t>
  </si>
  <si>
    <t xml:space="preserve"> Бородкина Оксана Владимировна – директор департамента имущественных отношений Нефтеюганского района-заместитель главы Нефтеюганского района</t>
  </si>
  <si>
    <t>Гончаренко Т.Л.– начальник отдела  реализации жилищных программ департамента имущественных отношений Нефтеюганского района</t>
  </si>
  <si>
    <t>Фоминых А.В.–  заместитель председателя комитета по градостроительству администрации Нефтеюганского района</t>
  </si>
  <si>
    <t>"Формирование комфортной городской среды"</t>
  </si>
  <si>
    <t>Общее количество квадратных метров расселенного непригодного жилищного фонда, млн. кв.м.</t>
  </si>
  <si>
    <t>Кошаков Валенти Сергеевич - директор департамента строительства и жилищно-коммунального комплекса-заместитель главы Нефтеюганского района</t>
  </si>
  <si>
    <t>Горячева О.К. -  начальник отдела развития коммунальной и жилищной инфраструктуры департамента строительства и жилищно-коммунального комплекса, 
исполнитль - администрация гп.Пойковский</t>
  </si>
  <si>
    <t>За мероприятие: 
- заместитель председателя комитета по делам народов Севера, охраны окружающей среды и водных ресурсов администрации Нефтеюганского района Чокан Татьяна Петровна. 
За региональный проект: 
- специалист-эксперт комитета по делам народов Севера, охраны окружающей среды и водных ресурсов администрации Нефтеюганского района Заруднева Анастасия Сергеевна.</t>
  </si>
  <si>
    <t>2. 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организаций, процент</t>
  </si>
  <si>
    <t xml:space="preserve">На текущую дату на территории района:
продолжается строительство комплекса «Школа - Детский сад» в сп. Юганская Обь (ввод 130 мест в 2020 году); продолжается реконструкция Салымской СОШ № 2 (дополнительно 95 мест в 2020 году, мощность объекта составит 700 мест);         
осуществляется капитальный ремонт Пойковской СОШ № 2 (дополнительно 150 мест в 2020 году за счет площадей музыкальной школы, мощность объекта составит 275 мест). </t>
  </si>
  <si>
    <t xml:space="preserve">Волонтёры работают по направлениям: «Волонтеры Победы»; Событийное волонтерство; Социальное волонтерство; Медицинское волонтерство; Культурное волонтерство; Семейное волонтерство; Медиаволонтёрство; Экологическое волонтёрство, кибердружина.
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</si>
  <si>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</si>
  <si>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 xml:space="preserve"> В районе 13 общеобразовательных организаций, из них 8 перевели предметную область  «Технология» на линию УМК Казакевича В.М. Продолжается обновление содержания программ по предметной области «Технология». Достижение показателя планируется с 2021 года. </t>
  </si>
  <si>
    <t>В 2020 году запланировано создание детского технопарка «Кванториум» по модели Квантолаб в Сингапайской школе. При условии завершения строительства детского сада в     сп. Сингапай, в осенний период в рамках выделенного финансирования пройдут ремонтные работы по обустройству помещений с использованием фирменного стиля, пройдут закупки необходимого оборудования.</t>
  </si>
  <si>
    <t xml:space="preserve">Все общеобразовательные организации Нефтеюганскго района зарегистрированы на информационной сервисной онлайн- платформе «Билет в будущее», 95 учеников 6-11 классов. </t>
  </si>
  <si>
    <t xml:space="preserve"> За отчетный период количество оказанных услуг психолого-педагогической, методической и консультативной помощи родителям составляет 266 единиц   (нарастающим итогом с 2019 года состовляет 424 еденицы)   </t>
  </si>
  <si>
    <t>Показатель будет достигаться после создания  Центра непрерывного повышения квалификации ХМАО-Югры (2021 год). В 2020 году, в целях создания условий для педагогического образования, Департамент продолжит сотрудничество с ведущими ВУЗами страны по организации курсов повышения квалификации для педагогических и руководящих кадров образовательных организаций Нефтеюганского района.</t>
  </si>
  <si>
    <t xml:space="preserve">Показатель будет достигаться после создания  Центра непрерывного повышения квалификации ХМАО-Югры (2021 год). </t>
  </si>
  <si>
    <t>В районе осуществляют деятельность 15 волонтерских (395 человек), 14 детских и молодежных общественных объединения (776 человек), 5 юнармейских отрядов (149 человек), 2 поисковых отряда (28 человек) и 13 школьных ученических самоуправлений (1401 человек).
По направлению «военно-патриотическое» задействовано 8 учреждений, «информационно-медийное» - 3, «гражданская активность» - 6, «личностное развитие» - 2.</t>
  </si>
  <si>
    <t>Информация о реализации региональных проектов, входящих в состав национальных проектов Российской
Федерации, реализуемых администрацией Нефтеюганского района за май 2020 года</t>
  </si>
  <si>
    <t xml:space="preserve">      Исполнение на 
    01.06.2020</t>
  </si>
  <si>
    <t>Исполнено на 
01.06.2020</t>
  </si>
  <si>
    <t>Исполнение на 01.06.2020</t>
  </si>
  <si>
    <t xml:space="preserve">Исполнено на 01.06.2020
</t>
  </si>
  <si>
    <t>Исполнено на 01.06.2020</t>
  </si>
  <si>
    <t xml:space="preserve"> Заключен МК № 44 от 12.05.2020 года по  благоустройству общественной территории парк "Сердце Югры" в гп.Пойковский. Сроки выполнения работ с момента заключения МК по 15.08.2020 года. </t>
  </si>
  <si>
    <t>"Культурная среда"</t>
  </si>
  <si>
    <t>Количество организаций культуры, получивших современное оборудование</t>
  </si>
  <si>
    <t>Национальный проект Российской Федерации «Культура»</t>
  </si>
  <si>
    <r>
      <t xml:space="preserve">Исполнение на </t>
    </r>
    <r>
      <rPr>
        <u/>
        <sz val="16"/>
        <color theme="1"/>
        <rFont val="Times New Roman"/>
        <family val="1"/>
        <charset val="204"/>
      </rPr>
      <t>01.06.2020</t>
    </r>
  </si>
  <si>
    <r>
      <t xml:space="preserve">Исполнено на </t>
    </r>
    <r>
      <rPr>
        <u/>
        <sz val="16"/>
        <color theme="1"/>
        <rFont val="Times New Roman"/>
        <family val="1"/>
        <charset val="204"/>
      </rPr>
      <t>01.06.2020</t>
    </r>
    <r>
      <rPr>
        <sz val="16"/>
        <color theme="1"/>
        <rFont val="Times New Roman"/>
        <family val="1"/>
        <charset val="204"/>
      </rPr>
      <t xml:space="preserve">
</t>
    </r>
  </si>
  <si>
    <t xml:space="preserve">По состоянию на 01.06.2020 года прошло 45 спортивно-массовых мероприятия,с участием 2009 человек. Из них самые крупные мероприятия:                                                                                            1) Лыжня России-2020                  2) Дискотека на льду, приуроченная к «Дню влюбленных».                               3) Открытое Первенство городского поселения Пойковский по зимнему картингу.   </t>
  </si>
  <si>
    <t>Содействие занятости женщин - создание условий дошкольного образования для детей в возрасте до трех лет</t>
  </si>
  <si>
    <t>В  2020 году  показатель «Доля детей в возрасте от 5 до 18 лет, охваченных дополнительным образованием» будет сохранен на уровне 92,7%.</t>
  </si>
  <si>
    <t xml:space="preserve"> Число участников открытых онлайн-уроков, направленных на раннюю профориентацию, в Нефтеюганском районе составило 3947 обучающихся.</t>
  </si>
  <si>
    <t>Составлен план мероприятий:
 - проведение в дошкольных учреждениях мероприятий «День открытых дверей» для будущих воспитанников;
 - ведение на сайтах дошкольных учреждений рубрик «узких специалистов» в формате «Вопрос-ответ»; 
 - организация курсов для родителей (законных представителей) несовершеннолетних детей по основам детской психологии и педагогике. Показатель будет фиксирован при наличии методических рекомендаций Института развития образования Ханты-Мансийского автономного округа «Оценка качества предоставляемых услуг». По состоянию на 31.05.2020 оценочные карты отсутствуют.</t>
  </si>
  <si>
    <t xml:space="preserve"> - </t>
  </si>
  <si>
    <t>Ввод жилья:
На территории Нефтеюганского района введено в эксплуатацию 0,004263 млн.кв.м.жилья в том числе:
- многоквартирные жилые дома – 0;
- индивидуальные жилые дома – 0,004263 млн.кв.м. (58 дом).</t>
  </si>
  <si>
    <t>По состоянию на 01.06.2020 года:
 3 специалиста завершили обучение  дистанционно в Санкт-Петербургском государственном институте культуры (СПбГИК), удостоверения о прохождении курсов еще не получены.
Также 4 специалиста заявлены для обучения в  СПбГИК и 1 специалист в Кемеровский государственный институт культуры (КемГИК),  обучение по заявленным курсам еще не начато.
 Плату за обучение производит Департамент культуры автономного округа самостоятельно.</t>
  </si>
  <si>
    <t xml:space="preserve"> Количество специалистов, прошедших повышение квалификации на базе Центров непрерывного образования, единиц 
</t>
  </si>
  <si>
    <t>"Творческие люди"</t>
  </si>
  <si>
    <t>Сформирован план о местах проведения мероприятий по очистке от мусора берегов и прибрежной акватории водных объектов на территории Нефтеюганского района на 2020 год. Мероприятия перенесены на август.</t>
  </si>
  <si>
    <t>Доступность дошкольного образования для детей данной категории составляет 100%.
Показатель по численности воспитанников до 3 лет в 2020 году планируется достигнуть в результате создания 80 мест для детей до 3 лет и сохранить 100 процентную доступность дошкольного образования для детей до 3 лет:
- строительства комплекса «Школа - Детский сад» в п. Юганская Обь (в 2020 году будет создано 20 мест); 
- строительство и ввод в эксплутацию ДОУ Каркатеевы (в 2020 году  создано 20 мест); 
- перепрофилирования помещений ДОУ Родничок и Жемчужинка гп. Пойковский (в 2020 году будет создано 40 мест).</t>
  </si>
  <si>
    <t xml:space="preserve"> Моисеенко А. Е.  -              председатель     КФКиС </t>
  </si>
  <si>
    <t xml:space="preserve"> Моисеенко А. Е.  -              председатель           КФКиС </t>
  </si>
  <si>
    <t xml:space="preserve">1. Муниципальный контракт на оказание услуг по изготовлению и трансляции в телевизионном эфире и радиоэфире информационных материалов в рамках муниципальной программы находятся в стадии подписания с исполнителем услуг.
</t>
  </si>
  <si>
    <t>Информация о реализации региональных проектов, входящих в состав национальных проектов Российской
Федерации, реализуемых администрацией Нефтеюганского района за май  2020 года</t>
  </si>
  <si>
    <t>В 2020 году запланированы к созданию Центры образования цифрового и гуманитарного профилей «Точка роста»  (должно быть создано 3 Центра – это Салымская СОШ № 1, Чеускинская СОШ, Сентябрьская СОШ). В рамках выделенного финансирования начались ремонтные работы по обустройству помещений с использованием фирменного стиля, производится закупка необходимого оборудования. Наиболее активно в мае месяце идут ремонтные работы в НРМОБУ "Чеускинская СОШ" и НРМОБУ "Сентябрьская СОШ". Показатель будет достигнут с 01.10.2020. 15 работников из трех общеобразовательных учреждений принимают участие в образовательных сессиях по "Точкам роста", 6 сессий и итоговое тестирование. Обучение продлится до 30.06.2020 года.</t>
  </si>
  <si>
    <t xml:space="preserve"> В фестивале  в направлениях «вокал» и хореография» приняли участие 90 молодых людей.
 - муниципальный молодежный образовательный форум «М.И.Р. молодых», посвященный 40-летию Нефтеюганского района, в рамках которого были организованы ряд площадок  и мероприятий, позволяющих раскрыть творческий  потенциал молодежи и развить креативное мышление по технологии форум-театр, участники 50 человек.
В мае состоялось заседание экспертной комиссии по определению лауреатов Премии главы Нефтеюганского района в целях поддержки талантливой молодежи муниципалитета. Премиантами стали 10 молодых людей в возрасте от 14 до 30 лет.
</t>
  </si>
  <si>
    <t xml:space="preserve">2020: НМЦК на выполнение ПИР по реконструкции объекта "Здание станции 2-го подъема, ВОС - 8000 м3 в гп.Пойковский". Аукцион проведен 13 мая 2020 года.  Контракт заключили на 27537,84 тыс.руб. (Оплата по контракту будет производиться по факту выполненных  работ). Срок выполнения работ 7 месяцев. </t>
  </si>
  <si>
    <t xml:space="preserve">По состоянию на 27.05.2020:                          в пг.Пойковский произведена выплата выкупной стоимости за изымаемое жилое помещение по 11 жилым помещениям, по 1 жилому помещению оплата произведена частично,          только из МБ.                                                      Всего оплачено в сумме 7143,18;         ОБ - 6243,91, МБ - 899,27.                                                Во втором квартале планируется к приобретению жилые помещения в сп.Юганская Обь;                                       В третьем квартале планируются к приобретению жилые помещения в гп.Пойковский.                         </t>
  </si>
  <si>
    <t>Михалев Владлен Геннадьевич -заместитель Главы Нефтеюганского района</t>
  </si>
  <si>
    <t>Согласно декомпозиции проекта для муниципального образования Нефтеюганский район с 2023 года определен показатель «Количество организаций культуры, получивших современное оборудование» 2 единицы: НРМБУ ДО «Детская музыкальная школа» (гп Пойковский) и НРМБУ ДО «Детская школа искусств им. Г.С. Райшева» (сп Салым). Согласно календарному плану проекта, ореализация мероприятий запланирована в период с 01.09.2022 г. по 31.12.2023 г.</t>
  </si>
  <si>
    <t xml:space="preserve"> -</t>
  </si>
  <si>
    <t xml:space="preserve">1. По итогам I этапа приема документов финансовая поддержка предоставлена 8 СМСП на сумму 1507,79 тыс. руб., из них за счет средств МБ 361,87 тыс. руб., ОБ 1145,92 рублей:
- возмещение части затрат на аренду (субаренду) нежилых помещений, в размере 110,17 тыс. руб., из них МБ 26,44 тыс. руб., ОБ 83,73 тыс. руб.;
- возмещение части затрат на приобретение оборудования (основных средств) и лицензионных программных продуктов, в размере 1397,62  тыс. руб, из них МБ 335,43 тыс. руб, ОБ 1062,19 тыс. руб.
2. Объявлен II этап по приему документов от субъектов СМСП на предоставление субсидий и гранта (с 20.05.2020 по 18.06.2020).
</t>
  </si>
  <si>
    <t xml:space="preserve">Количество педагогических работников зарегистрированных на информационном ресурсе "одного окна" составляет 148 человек,  43 педагогических работника общего образования начали прохождение курсов повышения квалификации в рамках периодической аттестации в цифровой форме с использованием информационного ресурса "одного окна", 21 из них прошли повышение квалификации в цифровой форме с использованием информационного ресурса "одного окна".                                       </t>
  </si>
  <si>
    <t>Согласно письма департамента образования и молодежной политики ХМАО-Югры от 28.10.2019 №10-Исх-10539 данный показатель реализуется только в 3 муниципалитетах (Сургут, Ханты-Мансийск, Нижневартовск). Округом не предоставлены нормативные документы о включении Нефтеюганского района по достижению данного показателя. На данный момент показатель не реализовывается.</t>
  </si>
  <si>
    <t xml:space="preserve">Титова Т.В. -  главный специалист комитета по культуре </t>
  </si>
  <si>
    <t xml:space="preserve">Титова Т.В. -   главный специалист комитета по культуре </t>
  </si>
  <si>
    <t>Национальный проект Российской Федерации "Образование"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</si>
</sst>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0\ _₽_-;\-* #,##0.000\ _₽_-;_-* &quot;-&quot;??\ _₽_-;_-@_-"/>
    <numFmt numFmtId="166" formatCode="#,##0_ ;\-#,##0\ "/>
    <numFmt numFmtId="167" formatCode="_-* #,##0.0\ _₽_-;\-* #,##0.0\ _₽_-;_-* &quot;-&quot;??\ _₽_-;_-@_-"/>
    <numFmt numFmtId="168" formatCode="_-* #,##0.0000\ _₽_-;\-* #,##0.0000\ _₽_-;_-* &quot;-&quot;??\ _₽_-;_-@_-"/>
    <numFmt numFmtId="169" formatCode="_-* #,##0.000000\ _₽_-;\-* #,##0.000000\ _₽_-;_-* &quot;-&quot;??\ _₽_-;_-@_-"/>
    <numFmt numFmtId="170" formatCode="000000"/>
    <numFmt numFmtId="171" formatCode="#,##0.000_ ;\-#,##0.000\ "/>
    <numFmt numFmtId="172" formatCode="#,##0.00_ ;\-#,##0.00\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8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left" vertical="top" wrapText="1"/>
    </xf>
    <xf numFmtId="0" fontId="1" fillId="0" borderId="0" xfId="0" applyFont="1"/>
    <xf numFmtId="0" fontId="2" fillId="0" borderId="12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3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7" fillId="0" borderId="0" xfId="0" applyNumberFormat="1" applyFont="1" applyFill="1" applyAlignment="1">
      <alignment horizontal="left" vertical="center" wrapText="1"/>
    </xf>
    <xf numFmtId="0" fontId="1" fillId="2" borderId="0" xfId="0" applyFont="1" applyFill="1"/>
    <xf numFmtId="43" fontId="8" fillId="0" borderId="0" xfId="0" applyNumberFormat="1" applyFont="1" applyFill="1"/>
    <xf numFmtId="49" fontId="3" fillId="0" borderId="1" xfId="0" applyNumberFormat="1" applyFont="1" applyFill="1" applyBorder="1" applyAlignment="1">
      <alignment horizontal="left" vertical="center" wrapText="1"/>
    </xf>
    <xf numFmtId="43" fontId="2" fillId="0" borderId="7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3" fontId="2" fillId="2" borderId="1" xfId="0" applyNumberFormat="1" applyFont="1" applyFill="1" applyBorder="1" applyAlignment="1">
      <alignment horizontal="center" vertical="top" wrapText="1"/>
    </xf>
    <xf numFmtId="43" fontId="2" fillId="2" borderId="1" xfId="0" applyNumberFormat="1" applyFont="1" applyFill="1" applyBorder="1" applyAlignment="1">
      <alignment vertical="top" wrapText="1"/>
    </xf>
    <xf numFmtId="43" fontId="4" fillId="0" borderId="1" xfId="0" applyNumberFormat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8" fontId="4" fillId="0" borderId="1" xfId="0" applyNumberFormat="1" applyFont="1" applyFill="1" applyBorder="1" applyAlignment="1">
      <alignment vertical="top" wrapText="1"/>
    </xf>
    <xf numFmtId="43" fontId="2" fillId="0" borderId="1" xfId="0" applyNumberFormat="1" applyFont="1" applyFill="1" applyBorder="1" applyAlignment="1">
      <alignment vertical="top" wrapText="1"/>
    </xf>
    <xf numFmtId="43" fontId="4" fillId="2" borderId="1" xfId="0" applyNumberFormat="1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vertical="top" wrapText="1"/>
    </xf>
    <xf numFmtId="43" fontId="5" fillId="0" borderId="1" xfId="0" applyNumberFormat="1" applyFont="1" applyFill="1" applyBorder="1" applyAlignment="1">
      <alignment vertical="top" wrapText="1"/>
    </xf>
    <xf numFmtId="43" fontId="3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left" vertical="center" wrapText="1"/>
    </xf>
    <xf numFmtId="43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43" fontId="5" fillId="2" borderId="1" xfId="0" applyNumberFormat="1" applyFont="1" applyFill="1" applyBorder="1" applyAlignment="1">
      <alignment vertical="top" wrapText="1"/>
    </xf>
    <xf numFmtId="169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3" fontId="3" fillId="2" borderId="1" xfId="0" applyNumberFormat="1" applyFont="1" applyFill="1" applyBorder="1" applyAlignment="1">
      <alignment horizontal="center" vertical="top" wrapText="1"/>
    </xf>
    <xf numFmtId="167" fontId="3" fillId="2" borderId="1" xfId="0" applyNumberFormat="1" applyFont="1" applyFill="1" applyBorder="1" applyAlignment="1">
      <alignment horizontal="center" vertical="top" wrapText="1"/>
    </xf>
    <xf numFmtId="43" fontId="3" fillId="0" borderId="1" xfId="0" applyNumberFormat="1" applyFont="1" applyFill="1" applyBorder="1" applyAlignment="1">
      <alignment horizontal="center" vertical="top" wrapText="1"/>
    </xf>
    <xf numFmtId="167" fontId="3" fillId="0" borderId="1" xfId="0" applyNumberFormat="1" applyFont="1" applyFill="1" applyBorder="1" applyAlignment="1">
      <alignment horizontal="center" vertical="top" wrapText="1"/>
    </xf>
    <xf numFmtId="172" fontId="2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43" fontId="3" fillId="0" borderId="1" xfId="0" applyNumberFormat="1" applyFont="1" applyFill="1" applyBorder="1" applyAlignment="1">
      <alignment vertical="top" wrapText="1"/>
    </xf>
    <xf numFmtId="167" fontId="3" fillId="0" borderId="1" xfId="0" applyNumberFormat="1" applyFont="1" applyFill="1" applyBorder="1" applyAlignment="1">
      <alignment vertical="top" wrapText="1"/>
    </xf>
    <xf numFmtId="43" fontId="5" fillId="2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1" fillId="0" borderId="0" xfId="0" applyFont="1" applyFill="1" applyAlignment="1">
      <alignment horizontal="center" vertical="center"/>
    </xf>
    <xf numFmtId="43" fontId="2" fillId="0" borderId="15" xfId="0" applyNumberFormat="1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vertical="top" wrapText="1"/>
    </xf>
    <xf numFmtId="43" fontId="2" fillId="0" borderId="6" xfId="0" applyNumberFormat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43" fontId="2" fillId="0" borderId="5" xfId="0" applyNumberFormat="1" applyFont="1" applyFill="1" applyBorder="1" applyAlignment="1">
      <alignment horizontal="center" vertical="top" wrapText="1"/>
    </xf>
    <xf numFmtId="43" fontId="5" fillId="0" borderId="1" xfId="0" applyNumberFormat="1" applyFont="1" applyFill="1" applyBorder="1" applyAlignment="1">
      <alignment horizontal="center" vertical="top" wrapText="1"/>
    </xf>
    <xf numFmtId="43" fontId="5" fillId="0" borderId="7" xfId="0" applyNumberFormat="1" applyFont="1" applyFill="1" applyBorder="1" applyAlignment="1">
      <alignment horizontal="center" vertical="top" wrapText="1"/>
    </xf>
    <xf numFmtId="164" fontId="5" fillId="0" borderId="7" xfId="0" applyNumberFormat="1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 wrapText="1"/>
    </xf>
    <xf numFmtId="43" fontId="11" fillId="0" borderId="7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3" fontId="5" fillId="0" borderId="1" xfId="0" applyNumberFormat="1" applyFont="1" applyFill="1" applyBorder="1" applyAlignment="1">
      <alignment horizontal="left" vertical="top" wrapText="1"/>
    </xf>
    <xf numFmtId="43" fontId="5" fillId="0" borderId="1" xfId="0" applyNumberFormat="1" applyFont="1" applyFill="1" applyBorder="1" applyAlignment="1">
      <alignment horizontal="right" vertical="top" wrapText="1"/>
    </xf>
    <xf numFmtId="43" fontId="5" fillId="0" borderId="15" xfId="0" applyNumberFormat="1" applyFont="1" applyFill="1" applyBorder="1" applyAlignment="1">
      <alignment horizontal="right" vertical="top" wrapText="1"/>
    </xf>
    <xf numFmtId="43" fontId="5" fillId="0" borderId="15" xfId="0" applyNumberFormat="1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left" vertical="top" wrapText="1"/>
    </xf>
    <xf numFmtId="43" fontId="5" fillId="0" borderId="15" xfId="0" applyNumberFormat="1" applyFont="1" applyFill="1" applyBorder="1" applyAlignment="1">
      <alignment horizontal="left" vertical="top" wrapText="1"/>
    </xf>
    <xf numFmtId="164" fontId="5" fillId="0" borderId="15" xfId="0" applyNumberFormat="1" applyFont="1" applyFill="1" applyBorder="1" applyAlignment="1">
      <alignment vertical="top" wrapText="1"/>
    </xf>
    <xf numFmtId="164" fontId="5" fillId="0" borderId="15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2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43" fontId="2" fillId="0" borderId="29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3" fontId="2" fillId="0" borderId="7" xfId="0" applyNumberFormat="1" applyFont="1" applyFill="1" applyBorder="1" applyAlignment="1">
      <alignment horizontal="left" vertical="top" wrapText="1"/>
    </xf>
    <xf numFmtId="43" fontId="4" fillId="0" borderId="10" xfId="0" applyNumberFormat="1" applyFont="1" applyFill="1" applyBorder="1" applyAlignment="1">
      <alignment horizontal="center" vertical="top" wrapText="1"/>
    </xf>
    <xf numFmtId="43" fontId="5" fillId="0" borderId="14" xfId="0" applyNumberFormat="1" applyFont="1" applyFill="1" applyBorder="1" applyAlignment="1">
      <alignment horizontal="center" vertical="top" wrapText="1"/>
    </xf>
    <xf numFmtId="43" fontId="2" fillId="0" borderId="29" xfId="0" applyNumberFormat="1" applyFont="1" applyFill="1" applyBorder="1" applyAlignment="1">
      <alignment horizontal="center" vertical="top" wrapText="1"/>
    </xf>
    <xf numFmtId="43" fontId="2" fillId="0" borderId="15" xfId="0" applyNumberFormat="1" applyFont="1" applyFill="1" applyBorder="1" applyAlignment="1">
      <alignment horizontal="center" vertical="top" wrapText="1"/>
    </xf>
    <xf numFmtId="1" fontId="2" fillId="0" borderId="29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43" fontId="5" fillId="0" borderId="15" xfId="0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vertical="top" wrapText="1"/>
    </xf>
    <xf numFmtId="167" fontId="4" fillId="2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11" fillId="0" borderId="7" xfId="2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43" fontId="4" fillId="0" borderId="5" xfId="0" applyNumberFormat="1" applyFont="1" applyFill="1" applyBorder="1" applyAlignment="1">
      <alignment horizontal="center" vertical="top" wrapText="1"/>
    </xf>
    <xf numFmtId="43" fontId="4" fillId="0" borderId="6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43" fontId="2" fillId="0" borderId="5" xfId="0" applyNumberFormat="1" applyFont="1" applyFill="1" applyBorder="1" applyAlignment="1">
      <alignment horizontal="center" vertical="top" wrapText="1"/>
    </xf>
    <xf numFmtId="43" fontId="2" fillId="0" borderId="11" xfId="0" applyNumberFormat="1" applyFont="1" applyFill="1" applyBorder="1" applyAlignment="1">
      <alignment horizontal="center" vertical="top" wrapText="1"/>
    </xf>
    <xf numFmtId="43" fontId="2" fillId="0" borderId="6" xfId="0" applyNumberFormat="1" applyFont="1" applyFill="1" applyBorder="1" applyAlignment="1">
      <alignment horizontal="center" vertical="top" wrapText="1"/>
    </xf>
    <xf numFmtId="166" fontId="2" fillId="0" borderId="5" xfId="0" applyNumberFormat="1" applyFont="1" applyFill="1" applyBorder="1" applyAlignment="1">
      <alignment horizontal="center" vertical="top" wrapText="1"/>
    </xf>
    <xf numFmtId="166" fontId="2" fillId="0" borderId="11" xfId="0" applyNumberFormat="1" applyFont="1" applyFill="1" applyBorder="1" applyAlignment="1">
      <alignment horizontal="center" vertical="top" wrapText="1"/>
    </xf>
    <xf numFmtId="166" fontId="2" fillId="0" borderId="6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  <xf numFmtId="164" fontId="2" fillId="0" borderId="16" xfId="0" applyNumberFormat="1" applyFont="1" applyFill="1" applyBorder="1" applyAlignment="1">
      <alignment horizontal="center" vertical="top" wrapText="1"/>
    </xf>
    <xf numFmtId="170" fontId="4" fillId="0" borderId="8" xfId="0" applyNumberFormat="1" applyFont="1" applyFill="1" applyBorder="1" applyAlignment="1">
      <alignment horizontal="center" vertical="top" wrapText="1"/>
    </xf>
    <xf numFmtId="170" fontId="4" fillId="0" borderId="11" xfId="0" applyNumberFormat="1" applyFont="1" applyFill="1" applyBorder="1" applyAlignment="1">
      <alignment horizontal="center" vertical="top" wrapText="1"/>
    </xf>
    <xf numFmtId="170" fontId="4" fillId="0" borderId="6" xfId="0" applyNumberFormat="1" applyFont="1" applyFill="1" applyBorder="1" applyAlignment="1">
      <alignment horizontal="center" vertical="top" wrapText="1"/>
    </xf>
    <xf numFmtId="170" fontId="4" fillId="0" borderId="5" xfId="0" applyNumberFormat="1" applyFont="1" applyFill="1" applyBorder="1" applyAlignment="1">
      <alignment horizontal="center" vertical="top" wrapText="1"/>
    </xf>
    <xf numFmtId="170" fontId="4" fillId="0" borderId="16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43" fontId="4" fillId="0" borderId="11" xfId="0" applyNumberFormat="1" applyFont="1" applyFill="1" applyBorder="1" applyAlignment="1">
      <alignment horizontal="center" vertical="top" wrapText="1"/>
    </xf>
    <xf numFmtId="171" fontId="4" fillId="0" borderId="5" xfId="0" applyNumberFormat="1" applyFont="1" applyFill="1" applyBorder="1" applyAlignment="1">
      <alignment horizontal="center" vertical="top" wrapText="1"/>
    </xf>
    <xf numFmtId="171" fontId="4" fillId="0" borderId="11" xfId="0" applyNumberFormat="1" applyFont="1" applyFill="1" applyBorder="1" applyAlignment="1">
      <alignment horizontal="center" vertical="top" wrapText="1"/>
    </xf>
    <xf numFmtId="171" fontId="4" fillId="0" borderId="6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164" fontId="2" fillId="0" borderId="13" xfId="0" applyNumberFormat="1" applyFont="1" applyFill="1" applyBorder="1" applyAlignment="1">
      <alignment horizontal="center" vertical="top" wrapText="1"/>
    </xf>
    <xf numFmtId="164" fontId="2" fillId="0" borderId="18" xfId="0" applyNumberFormat="1" applyFont="1" applyFill="1" applyBorder="1" applyAlignment="1">
      <alignment horizontal="center" vertical="top" wrapText="1"/>
    </xf>
    <xf numFmtId="43" fontId="2" fillId="0" borderId="16" xfId="0" applyNumberFormat="1" applyFont="1" applyFill="1" applyBorder="1" applyAlignment="1">
      <alignment horizontal="center" vertical="top" wrapText="1"/>
    </xf>
    <xf numFmtId="1" fontId="2" fillId="0" borderId="11" xfId="0" applyNumberFormat="1" applyFont="1" applyFill="1" applyBorder="1" applyAlignment="1">
      <alignment horizontal="center" vertical="top" wrapText="1"/>
    </xf>
    <xf numFmtId="1" fontId="2" fillId="0" borderId="16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43" fontId="2" fillId="0" borderId="8" xfId="0" applyNumberFormat="1" applyFont="1" applyFill="1" applyBorder="1" applyAlignment="1">
      <alignment horizontal="center" vertical="top" wrapText="1"/>
    </xf>
    <xf numFmtId="49" fontId="2" fillId="0" borderId="8" xfId="1" applyNumberFormat="1" applyFont="1" applyFill="1" applyBorder="1" applyAlignment="1">
      <alignment horizontal="center" vertical="top" wrapText="1"/>
    </xf>
    <xf numFmtId="49" fontId="2" fillId="0" borderId="11" xfId="1" applyNumberFormat="1" applyFont="1" applyFill="1" applyBorder="1" applyAlignment="1">
      <alignment horizontal="center" vertical="top" wrapText="1"/>
    </xf>
    <xf numFmtId="49" fontId="2" fillId="0" borderId="6" xfId="1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49" fontId="5" fillId="0" borderId="7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5" xfId="0" applyNumberFormat="1" applyFont="1" applyFill="1" applyBorder="1" applyAlignment="1">
      <alignment horizontal="center" vertical="top" wrapText="1"/>
    </xf>
    <xf numFmtId="164" fontId="5" fillId="0" borderId="7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15" xfId="0" applyNumberFormat="1" applyFont="1" applyFill="1" applyBorder="1" applyAlignment="1">
      <alignment horizontal="center" vertical="top" wrapText="1"/>
    </xf>
    <xf numFmtId="164" fontId="5" fillId="0" borderId="25" xfId="0" applyNumberFormat="1" applyFont="1" applyFill="1" applyBorder="1" applyAlignment="1">
      <alignment horizontal="center" vertical="top" wrapText="1"/>
    </xf>
    <xf numFmtId="164" fontId="5" fillId="0" borderId="26" xfId="0" applyNumberFormat="1" applyFont="1" applyFill="1" applyBorder="1" applyAlignment="1">
      <alignment horizontal="center" vertical="top" wrapText="1"/>
    </xf>
    <xf numFmtId="164" fontId="5" fillId="0" borderId="27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43" fontId="2" fillId="0" borderId="4" xfId="0" applyNumberFormat="1" applyFont="1" applyFill="1" applyBorder="1" applyAlignment="1">
      <alignment horizontal="center" vertical="top" wrapText="1"/>
    </xf>
    <xf numFmtId="43" fontId="2" fillId="0" borderId="19" xfId="0" applyNumberFormat="1" applyFont="1" applyFill="1" applyBorder="1" applyAlignment="1">
      <alignment horizontal="center" vertical="top" wrapText="1"/>
    </xf>
    <xf numFmtId="43" fontId="2" fillId="0" borderId="2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20" xfId="0" applyNumberFormat="1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>
      <alignment horizontal="center" vertical="top" wrapText="1"/>
    </xf>
    <xf numFmtId="164" fontId="2" fillId="0" borderId="23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7" fontId="2" fillId="0" borderId="5" xfId="0" applyNumberFormat="1" applyFont="1" applyFill="1" applyBorder="1" applyAlignment="1">
      <alignment vertical="top" wrapText="1"/>
    </xf>
    <xf numFmtId="167" fontId="2" fillId="0" borderId="11" xfId="0" applyNumberFormat="1" applyFont="1" applyFill="1" applyBorder="1" applyAlignment="1">
      <alignment vertical="top" wrapText="1"/>
    </xf>
    <xf numFmtId="167" fontId="2" fillId="0" borderId="6" xfId="0" applyNumberFormat="1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vertical="top" wrapText="1"/>
    </xf>
    <xf numFmtId="167" fontId="4" fillId="2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3" fontId="5" fillId="0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41" fontId="4" fillId="2" borderId="1" xfId="0" applyNumberFormat="1" applyFont="1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16" xfId="0" applyNumberFormat="1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170" fontId="5" fillId="0" borderId="8" xfId="0" applyNumberFormat="1" applyFont="1" applyFill="1" applyBorder="1" applyAlignment="1">
      <alignment horizontal="center" vertical="top" wrapText="1"/>
    </xf>
    <xf numFmtId="170" fontId="2" fillId="0" borderId="11" xfId="0" applyNumberFormat="1" applyFont="1" applyFill="1" applyBorder="1" applyAlignment="1">
      <alignment horizontal="center" vertical="top" wrapText="1"/>
    </xf>
    <xf numFmtId="170" fontId="2" fillId="0" borderId="16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topLeftCell="A4" zoomScale="64" zoomScaleNormal="100" zoomScaleSheetLayoutView="64" zoomScalePageLayoutView="64" workbookViewId="0">
      <selection activeCell="B7" sqref="B7:B11"/>
    </sheetView>
  </sheetViews>
  <sheetFormatPr defaultRowHeight="15" x14ac:dyDescent="0.25"/>
  <cols>
    <col min="1" max="1" width="7.85546875" customWidth="1"/>
    <col min="2" max="2" width="23.7109375" customWidth="1"/>
    <col min="3" max="3" width="26.140625" customWidth="1"/>
    <col min="4" max="4" width="19.140625" customWidth="1"/>
    <col min="5" max="5" width="19.5703125" customWidth="1"/>
    <col min="6" max="6" width="29.28515625" customWidth="1"/>
    <col min="7" max="7" width="18.28515625" customWidth="1"/>
    <col min="8" max="8" width="17.5703125" customWidth="1"/>
    <col min="9" max="9" width="18.85546875" customWidth="1"/>
    <col min="10" max="10" width="39.42578125" customWidth="1"/>
    <col min="11" max="11" width="35" customWidth="1"/>
    <col min="12" max="12" width="43.140625" customWidth="1"/>
  </cols>
  <sheetData>
    <row r="1" spans="1:12" ht="44.25" customHeight="1" x14ac:dyDescent="0.25">
      <c r="A1" s="148" t="s">
        <v>96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15.75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47.25" customHeight="1" x14ac:dyDescent="0.25">
      <c r="A3" s="150" t="s">
        <v>0</v>
      </c>
      <c r="B3" s="150" t="s">
        <v>1</v>
      </c>
      <c r="C3" s="151" t="s">
        <v>2</v>
      </c>
      <c r="D3" s="152"/>
      <c r="E3" s="153"/>
      <c r="F3" s="154" t="s">
        <v>3</v>
      </c>
      <c r="G3" s="150" t="s">
        <v>4</v>
      </c>
      <c r="H3" s="150"/>
      <c r="I3" s="150"/>
      <c r="J3" s="154" t="s">
        <v>5</v>
      </c>
      <c r="K3" s="154" t="s">
        <v>6</v>
      </c>
      <c r="L3" s="154" t="s">
        <v>7</v>
      </c>
    </row>
    <row r="4" spans="1:12" ht="90.75" customHeight="1" x14ac:dyDescent="0.25">
      <c r="A4" s="150"/>
      <c r="B4" s="150"/>
      <c r="C4" s="49" t="s">
        <v>8</v>
      </c>
      <c r="D4" s="46" t="s">
        <v>9</v>
      </c>
      <c r="E4" s="46" t="s">
        <v>99</v>
      </c>
      <c r="F4" s="155"/>
      <c r="G4" s="21" t="s">
        <v>10</v>
      </c>
      <c r="H4" s="21" t="s">
        <v>98</v>
      </c>
      <c r="I4" s="21" t="s">
        <v>11</v>
      </c>
      <c r="J4" s="155"/>
      <c r="K4" s="155"/>
      <c r="L4" s="155"/>
    </row>
    <row r="5" spans="1:12" ht="20.25" x14ac:dyDescent="0.25">
      <c r="A5" s="21">
        <v>1</v>
      </c>
      <c r="B5" s="21">
        <v>2</v>
      </c>
      <c r="C5" s="21">
        <v>4</v>
      </c>
      <c r="D5" s="21">
        <v>5</v>
      </c>
      <c r="E5" s="21">
        <v>6</v>
      </c>
      <c r="F5" s="21"/>
      <c r="G5" s="21">
        <v>7</v>
      </c>
      <c r="H5" s="21">
        <v>8</v>
      </c>
      <c r="I5" s="21">
        <v>9</v>
      </c>
      <c r="J5" s="21"/>
      <c r="K5" s="21">
        <v>10</v>
      </c>
      <c r="L5" s="21">
        <v>11</v>
      </c>
    </row>
    <row r="6" spans="1:12" ht="27" customHeight="1" x14ac:dyDescent="0.25">
      <c r="A6" s="152" t="s">
        <v>12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1:12" ht="36.75" customHeight="1" x14ac:dyDescent="0.25">
      <c r="A7" s="156">
        <v>1</v>
      </c>
      <c r="B7" s="157" t="s">
        <v>13</v>
      </c>
      <c r="C7" s="158" t="s">
        <v>14</v>
      </c>
      <c r="D7" s="159" t="s">
        <v>63</v>
      </c>
      <c r="E7" s="159" t="s">
        <v>63</v>
      </c>
      <c r="F7" s="23" t="s">
        <v>15</v>
      </c>
      <c r="G7" s="42">
        <v>30266.94</v>
      </c>
      <c r="H7" s="14" t="s">
        <v>63</v>
      </c>
      <c r="I7" s="14" t="s">
        <v>63</v>
      </c>
      <c r="J7" s="160" t="s">
        <v>126</v>
      </c>
      <c r="K7" s="161" t="s">
        <v>16</v>
      </c>
      <c r="L7" s="162" t="s">
        <v>22</v>
      </c>
    </row>
    <row r="8" spans="1:12" ht="51" customHeight="1" x14ac:dyDescent="0.25">
      <c r="A8" s="156"/>
      <c r="B8" s="157"/>
      <c r="C8" s="158"/>
      <c r="D8" s="159"/>
      <c r="E8" s="159"/>
      <c r="F8" s="4" t="s">
        <v>17</v>
      </c>
      <c r="G8" s="16" t="s">
        <v>63</v>
      </c>
      <c r="H8" s="14" t="s">
        <v>63</v>
      </c>
      <c r="I8" s="14" t="s">
        <v>63</v>
      </c>
      <c r="J8" s="160"/>
      <c r="K8" s="161"/>
      <c r="L8" s="162"/>
    </row>
    <row r="9" spans="1:12" ht="51.75" customHeight="1" x14ac:dyDescent="0.25">
      <c r="A9" s="156"/>
      <c r="B9" s="157"/>
      <c r="C9" s="158"/>
      <c r="D9" s="159"/>
      <c r="E9" s="159"/>
      <c r="F9" s="4" t="s">
        <v>18</v>
      </c>
      <c r="G9" s="16" t="s">
        <v>63</v>
      </c>
      <c r="H9" s="14" t="s">
        <v>63</v>
      </c>
      <c r="I9" s="14" t="s">
        <v>63</v>
      </c>
      <c r="J9" s="160"/>
      <c r="K9" s="161"/>
      <c r="L9" s="162"/>
    </row>
    <row r="10" spans="1:12" ht="35.25" customHeight="1" x14ac:dyDescent="0.25">
      <c r="A10" s="156"/>
      <c r="B10" s="157"/>
      <c r="C10" s="158"/>
      <c r="D10" s="159"/>
      <c r="E10" s="159"/>
      <c r="F10" s="4" t="s">
        <v>19</v>
      </c>
      <c r="G10" s="16">
        <v>30266.943329999998</v>
      </c>
      <c r="H10" s="14" t="s">
        <v>63</v>
      </c>
      <c r="I10" s="14" t="s">
        <v>63</v>
      </c>
      <c r="J10" s="160"/>
      <c r="K10" s="161"/>
      <c r="L10" s="162"/>
    </row>
    <row r="11" spans="1:12" ht="309.75" customHeight="1" x14ac:dyDescent="0.25">
      <c r="A11" s="156"/>
      <c r="B11" s="157"/>
      <c r="C11" s="158"/>
      <c r="D11" s="159"/>
      <c r="E11" s="159"/>
      <c r="F11" s="4" t="s">
        <v>20</v>
      </c>
      <c r="G11" s="19" t="s">
        <v>63</v>
      </c>
      <c r="H11" s="14" t="s">
        <v>63</v>
      </c>
      <c r="I11" s="14" t="s">
        <v>63</v>
      </c>
      <c r="J11" s="160"/>
      <c r="K11" s="161"/>
      <c r="L11" s="162"/>
    </row>
    <row r="12" spans="1:12" ht="32.25" customHeight="1" x14ac:dyDescent="0.25">
      <c r="A12" s="156">
        <v>2</v>
      </c>
      <c r="B12" s="157" t="s">
        <v>21</v>
      </c>
      <c r="C12" s="158" t="s">
        <v>30</v>
      </c>
      <c r="D12" s="161">
        <v>7</v>
      </c>
      <c r="E12" s="158" t="s">
        <v>63</v>
      </c>
      <c r="F12" s="23" t="s">
        <v>15</v>
      </c>
      <c r="G12" s="14" t="s">
        <v>63</v>
      </c>
      <c r="H12" s="15" t="s">
        <v>63</v>
      </c>
      <c r="I12" s="15" t="s">
        <v>63</v>
      </c>
      <c r="J12" s="165" t="s">
        <v>118</v>
      </c>
      <c r="K12" s="161" t="s">
        <v>16</v>
      </c>
      <c r="L12" s="162" t="s">
        <v>84</v>
      </c>
    </row>
    <row r="13" spans="1:12" ht="51.75" customHeight="1" x14ac:dyDescent="0.25">
      <c r="A13" s="156"/>
      <c r="B13" s="157"/>
      <c r="C13" s="158"/>
      <c r="D13" s="161"/>
      <c r="E13" s="158"/>
      <c r="F13" s="4" t="s">
        <v>17</v>
      </c>
      <c r="G13" s="16" t="s">
        <v>63</v>
      </c>
      <c r="H13" s="15" t="s">
        <v>63</v>
      </c>
      <c r="I13" s="15" t="s">
        <v>63</v>
      </c>
      <c r="J13" s="166"/>
      <c r="K13" s="161"/>
      <c r="L13" s="162"/>
    </row>
    <row r="14" spans="1:12" ht="56.25" customHeight="1" x14ac:dyDescent="0.25">
      <c r="A14" s="156"/>
      <c r="B14" s="157"/>
      <c r="C14" s="158"/>
      <c r="D14" s="161"/>
      <c r="E14" s="158"/>
      <c r="F14" s="4" t="s">
        <v>18</v>
      </c>
      <c r="G14" s="16" t="s">
        <v>63</v>
      </c>
      <c r="H14" s="15" t="s">
        <v>63</v>
      </c>
      <c r="I14" s="15" t="s">
        <v>63</v>
      </c>
      <c r="J14" s="166"/>
      <c r="K14" s="161"/>
      <c r="L14" s="162"/>
    </row>
    <row r="15" spans="1:12" ht="27.75" customHeight="1" x14ac:dyDescent="0.25">
      <c r="A15" s="156"/>
      <c r="B15" s="157"/>
      <c r="C15" s="163" t="s">
        <v>31</v>
      </c>
      <c r="D15" s="164">
        <v>0.81</v>
      </c>
      <c r="E15" s="164" t="s">
        <v>63</v>
      </c>
      <c r="F15" s="4" t="s">
        <v>19</v>
      </c>
      <c r="G15" s="16" t="s">
        <v>63</v>
      </c>
      <c r="H15" s="14" t="s">
        <v>63</v>
      </c>
      <c r="I15" s="14" t="s">
        <v>63</v>
      </c>
      <c r="J15" s="166"/>
      <c r="K15" s="161"/>
      <c r="L15" s="162"/>
    </row>
    <row r="16" spans="1:12" ht="196.5" customHeight="1" x14ac:dyDescent="0.25">
      <c r="A16" s="156"/>
      <c r="B16" s="157"/>
      <c r="C16" s="163"/>
      <c r="D16" s="164"/>
      <c r="E16" s="164"/>
      <c r="F16" s="4" t="s">
        <v>20</v>
      </c>
      <c r="G16" s="19" t="s">
        <v>63</v>
      </c>
      <c r="H16" s="14" t="s">
        <v>63</v>
      </c>
      <c r="I16" s="14" t="s">
        <v>63</v>
      </c>
      <c r="J16" s="167"/>
      <c r="K16" s="161"/>
      <c r="L16" s="162"/>
    </row>
  </sheetData>
  <mergeCells count="29">
    <mergeCell ref="K12:K16"/>
    <mergeCell ref="L12:L16"/>
    <mergeCell ref="C15:C16"/>
    <mergeCell ref="D15:D16"/>
    <mergeCell ref="E15:E16"/>
    <mergeCell ref="J12:J16"/>
    <mergeCell ref="A12:A16"/>
    <mergeCell ref="B12:B16"/>
    <mergeCell ref="C12:C14"/>
    <mergeCell ref="D12:D14"/>
    <mergeCell ref="E12:E14"/>
    <mergeCell ref="A6:L6"/>
    <mergeCell ref="A7:A11"/>
    <mergeCell ref="B7:B11"/>
    <mergeCell ref="C7:C11"/>
    <mergeCell ref="D7:D11"/>
    <mergeCell ref="E7:E11"/>
    <mergeCell ref="J7:J11"/>
    <mergeCell ref="K7:K11"/>
    <mergeCell ref="L7:L11"/>
    <mergeCell ref="A1:L1"/>
    <mergeCell ref="A3:A4"/>
    <mergeCell ref="B3:B4"/>
    <mergeCell ref="C3:E3"/>
    <mergeCell ref="F3:F4"/>
    <mergeCell ref="G3:I3"/>
    <mergeCell ref="J3:J4"/>
    <mergeCell ref="K3:K4"/>
    <mergeCell ref="L3:L4"/>
  </mergeCells>
  <pageMargins left="0.23622047244094491" right="0.23622047244094491" top="0.43307086614173229" bottom="0.74803149606299213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view="pageBreakPreview" topLeftCell="A16" zoomScale="60" zoomScaleNormal="57" zoomScalePageLayoutView="73" workbookViewId="0">
      <selection sqref="A1:L1"/>
    </sheetView>
  </sheetViews>
  <sheetFormatPr defaultColWidth="9.140625" defaultRowHeight="15.75" x14ac:dyDescent="0.25"/>
  <cols>
    <col min="1" max="1" width="8" style="3" customWidth="1"/>
    <col min="2" max="2" width="23.85546875" style="2" customWidth="1"/>
    <col min="3" max="3" width="33.5703125" style="3" customWidth="1"/>
    <col min="4" max="4" width="18.7109375" style="3" customWidth="1"/>
    <col min="5" max="5" width="20.42578125" style="3" customWidth="1"/>
    <col min="6" max="6" width="23.7109375" style="3" customWidth="1"/>
    <col min="7" max="7" width="21.85546875" style="3" customWidth="1"/>
    <col min="8" max="8" width="17.5703125" style="3" bestFit="1" customWidth="1"/>
    <col min="9" max="9" width="18.5703125" style="3" customWidth="1"/>
    <col min="10" max="10" width="50.42578125" style="3" customWidth="1"/>
    <col min="11" max="11" width="35.5703125" style="3" customWidth="1"/>
    <col min="12" max="12" width="40.85546875" style="3" customWidth="1"/>
    <col min="13" max="16384" width="9.140625" style="6"/>
  </cols>
  <sheetData>
    <row r="1" spans="1:12" ht="42" customHeight="1" x14ac:dyDescent="0.25">
      <c r="A1" s="148" t="s">
        <v>96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36" customHeight="1" x14ac:dyDescent="0.25">
      <c r="A2" s="150" t="s">
        <v>0</v>
      </c>
      <c r="B2" s="150" t="s">
        <v>1</v>
      </c>
      <c r="C2" s="150" t="s">
        <v>2</v>
      </c>
      <c r="D2" s="150"/>
      <c r="E2" s="150"/>
      <c r="F2" s="150" t="s">
        <v>3</v>
      </c>
      <c r="G2" s="150" t="s">
        <v>4</v>
      </c>
      <c r="H2" s="150"/>
      <c r="I2" s="150"/>
      <c r="J2" s="150" t="s">
        <v>5</v>
      </c>
      <c r="K2" s="150" t="s">
        <v>6</v>
      </c>
      <c r="L2" s="168" t="s">
        <v>7</v>
      </c>
    </row>
    <row r="3" spans="1:12" ht="91.5" customHeight="1" x14ac:dyDescent="0.25">
      <c r="A3" s="150"/>
      <c r="B3" s="150"/>
      <c r="C3" s="21" t="s">
        <v>8</v>
      </c>
      <c r="D3" s="21" t="s">
        <v>9</v>
      </c>
      <c r="E3" s="21" t="s">
        <v>97</v>
      </c>
      <c r="F3" s="150"/>
      <c r="G3" s="21" t="s">
        <v>27</v>
      </c>
      <c r="H3" s="21" t="s">
        <v>98</v>
      </c>
      <c r="I3" s="21" t="s">
        <v>11</v>
      </c>
      <c r="J3" s="150"/>
      <c r="K3" s="150"/>
      <c r="L3" s="168"/>
    </row>
    <row r="4" spans="1:12" ht="20.25" x14ac:dyDescent="0.25">
      <c r="A4" s="17">
        <v>1</v>
      </c>
      <c r="B4" s="17">
        <v>2</v>
      </c>
      <c r="C4" s="21">
        <v>4</v>
      </c>
      <c r="D4" s="21">
        <v>5</v>
      </c>
      <c r="E4" s="21">
        <v>6</v>
      </c>
      <c r="F4" s="21"/>
      <c r="G4" s="21">
        <v>7</v>
      </c>
      <c r="H4" s="21">
        <v>8</v>
      </c>
      <c r="I4" s="21">
        <v>9</v>
      </c>
      <c r="J4" s="21"/>
      <c r="K4" s="21">
        <v>10</v>
      </c>
      <c r="L4" s="20">
        <v>11</v>
      </c>
    </row>
    <row r="5" spans="1:12" ht="27.75" customHeight="1" x14ac:dyDescent="0.25">
      <c r="A5" s="150" t="s">
        <v>28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ht="29.25" customHeight="1" x14ac:dyDescent="0.25">
      <c r="A6" s="156">
        <v>1</v>
      </c>
      <c r="B6" s="157" t="s">
        <v>80</v>
      </c>
      <c r="C6" s="172" t="s">
        <v>88</v>
      </c>
      <c r="D6" s="173">
        <v>12</v>
      </c>
      <c r="E6" s="174" t="s">
        <v>63</v>
      </c>
      <c r="F6" s="18" t="s">
        <v>15</v>
      </c>
      <c r="G6" s="42">
        <v>8685.2564300000013</v>
      </c>
      <c r="H6" s="10" t="s">
        <v>63</v>
      </c>
      <c r="I6" s="10" t="s">
        <v>63</v>
      </c>
      <c r="J6" s="177" t="s">
        <v>102</v>
      </c>
      <c r="K6" s="161" t="s">
        <v>82</v>
      </c>
      <c r="L6" s="161" t="s">
        <v>83</v>
      </c>
    </row>
    <row r="7" spans="1:12" ht="51.75" customHeight="1" x14ac:dyDescent="0.25">
      <c r="A7" s="156"/>
      <c r="B7" s="157"/>
      <c r="C7" s="172"/>
      <c r="D7" s="173"/>
      <c r="E7" s="175"/>
      <c r="F7" s="12" t="s">
        <v>17</v>
      </c>
      <c r="G7" s="11">
        <v>2709.8</v>
      </c>
      <c r="H7" s="10" t="s">
        <v>63</v>
      </c>
      <c r="I7" s="10" t="s">
        <v>63</v>
      </c>
      <c r="J7" s="178"/>
      <c r="K7" s="161"/>
      <c r="L7" s="161"/>
    </row>
    <row r="8" spans="1:12" ht="240.75" customHeight="1" x14ac:dyDescent="0.25">
      <c r="A8" s="156"/>
      <c r="B8" s="157"/>
      <c r="C8" s="172"/>
      <c r="D8" s="173"/>
      <c r="E8" s="176"/>
      <c r="F8" s="12" t="s">
        <v>18</v>
      </c>
      <c r="G8" s="11">
        <v>4238.4051300000001</v>
      </c>
      <c r="H8" s="10" t="s">
        <v>63</v>
      </c>
      <c r="I8" s="10" t="s">
        <v>63</v>
      </c>
      <c r="J8" s="178"/>
      <c r="K8" s="161"/>
      <c r="L8" s="161"/>
    </row>
    <row r="9" spans="1:12" ht="48" customHeight="1" x14ac:dyDescent="0.25">
      <c r="A9" s="156"/>
      <c r="B9" s="157"/>
      <c r="C9" s="163" t="s">
        <v>29</v>
      </c>
      <c r="D9" s="169">
        <v>1</v>
      </c>
      <c r="E9" s="170" t="s">
        <v>63</v>
      </c>
      <c r="F9" s="12" t="s">
        <v>19</v>
      </c>
      <c r="G9" s="11">
        <v>1737.0513000000001</v>
      </c>
      <c r="H9" s="13" t="s">
        <v>63</v>
      </c>
      <c r="I9" s="13" t="s">
        <v>63</v>
      </c>
      <c r="J9" s="178"/>
      <c r="K9" s="161"/>
      <c r="L9" s="161"/>
    </row>
    <row r="10" spans="1:12" ht="41.25" customHeight="1" thickBot="1" x14ac:dyDescent="0.3">
      <c r="A10" s="156"/>
      <c r="B10" s="157"/>
      <c r="C10" s="163"/>
      <c r="D10" s="169"/>
      <c r="E10" s="171"/>
      <c r="F10" s="12" t="s">
        <v>20</v>
      </c>
      <c r="G10" s="19" t="s">
        <v>63</v>
      </c>
      <c r="H10" s="13" t="s">
        <v>63</v>
      </c>
      <c r="I10" s="13" t="s">
        <v>63</v>
      </c>
      <c r="J10" s="179"/>
      <c r="K10" s="161"/>
      <c r="L10" s="161"/>
    </row>
    <row r="11" spans="1:12" ht="29.25" customHeight="1" x14ac:dyDescent="0.25">
      <c r="A11" s="156">
        <v>2</v>
      </c>
      <c r="B11" s="187" t="s">
        <v>74</v>
      </c>
      <c r="C11" s="170" t="s">
        <v>81</v>
      </c>
      <c r="D11" s="191">
        <v>1.2E-2</v>
      </c>
      <c r="E11" s="194">
        <v>1E-3</v>
      </c>
      <c r="F11" s="18" t="s">
        <v>15</v>
      </c>
      <c r="G11" s="48">
        <v>1012029.0058299999</v>
      </c>
      <c r="H11" s="60">
        <v>7143.17</v>
      </c>
      <c r="I11" s="61">
        <v>0.7</v>
      </c>
      <c r="J11" s="185" t="s">
        <v>127</v>
      </c>
      <c r="K11" s="180" t="s">
        <v>77</v>
      </c>
      <c r="L11" s="180" t="s">
        <v>78</v>
      </c>
    </row>
    <row r="12" spans="1:12" ht="49.5" customHeight="1" x14ac:dyDescent="0.25">
      <c r="A12" s="156"/>
      <c r="B12" s="188"/>
      <c r="C12" s="190"/>
      <c r="D12" s="192"/>
      <c r="E12" s="195"/>
      <c r="F12" s="44" t="s">
        <v>17</v>
      </c>
      <c r="G12" s="43" t="s">
        <v>63</v>
      </c>
      <c r="H12" s="43" t="s">
        <v>63</v>
      </c>
      <c r="I12" s="117" t="s">
        <v>63</v>
      </c>
      <c r="J12" s="183"/>
      <c r="K12" s="166"/>
      <c r="L12" s="166"/>
    </row>
    <row r="13" spans="1:12" ht="66.75" customHeight="1" x14ac:dyDescent="0.25">
      <c r="A13" s="156"/>
      <c r="B13" s="188"/>
      <c r="C13" s="190"/>
      <c r="D13" s="192"/>
      <c r="E13" s="195"/>
      <c r="F13" s="44" t="s">
        <v>18</v>
      </c>
      <c r="G13" s="47">
        <v>800604</v>
      </c>
      <c r="H13" s="59">
        <v>6243.91</v>
      </c>
      <c r="I13" s="61">
        <v>0.8</v>
      </c>
      <c r="J13" s="183"/>
      <c r="K13" s="166"/>
      <c r="L13" s="166"/>
    </row>
    <row r="14" spans="1:12" ht="44.25" customHeight="1" x14ac:dyDescent="0.25">
      <c r="A14" s="156"/>
      <c r="B14" s="188"/>
      <c r="C14" s="190"/>
      <c r="D14" s="192"/>
      <c r="E14" s="195"/>
      <c r="F14" s="44" t="s">
        <v>19</v>
      </c>
      <c r="G14" s="47">
        <v>98951.06</v>
      </c>
      <c r="H14" s="62">
        <v>899.27</v>
      </c>
      <c r="I14" s="61">
        <v>0.9</v>
      </c>
      <c r="J14" s="183"/>
      <c r="K14" s="166"/>
      <c r="L14" s="166"/>
    </row>
    <row r="15" spans="1:12" ht="125.25" customHeight="1" thickBot="1" x14ac:dyDescent="0.3">
      <c r="A15" s="156"/>
      <c r="B15" s="189"/>
      <c r="C15" s="171"/>
      <c r="D15" s="193"/>
      <c r="E15" s="196"/>
      <c r="F15" s="44" t="s">
        <v>20</v>
      </c>
      <c r="G15" s="63">
        <v>112473.95</v>
      </c>
      <c r="H15" s="62" t="s">
        <v>63</v>
      </c>
      <c r="I15" s="123" t="s">
        <v>63</v>
      </c>
      <c r="J15" s="186"/>
      <c r="K15" s="181"/>
      <c r="L15" s="181"/>
    </row>
    <row r="16" spans="1:12" ht="28.5" customHeight="1" x14ac:dyDescent="0.25">
      <c r="A16" s="156">
        <v>3</v>
      </c>
      <c r="B16" s="187" t="s">
        <v>75</v>
      </c>
      <c r="C16" s="170" t="s">
        <v>76</v>
      </c>
      <c r="D16" s="191">
        <v>2.1000000000000001E-2</v>
      </c>
      <c r="E16" s="191">
        <v>4.0000000000000001E-3</v>
      </c>
      <c r="F16" s="18" t="s">
        <v>15</v>
      </c>
      <c r="G16" s="43" t="s">
        <v>63</v>
      </c>
      <c r="H16" s="43" t="s">
        <v>63</v>
      </c>
      <c r="I16" s="43" t="s">
        <v>63</v>
      </c>
      <c r="J16" s="182" t="s">
        <v>114</v>
      </c>
      <c r="K16" s="180" t="s">
        <v>77</v>
      </c>
      <c r="L16" s="180" t="s">
        <v>79</v>
      </c>
    </row>
    <row r="17" spans="1:12" ht="48" customHeight="1" x14ac:dyDescent="0.25">
      <c r="A17" s="156"/>
      <c r="B17" s="188"/>
      <c r="C17" s="190"/>
      <c r="D17" s="192"/>
      <c r="E17" s="192"/>
      <c r="F17" s="44" t="s">
        <v>17</v>
      </c>
      <c r="G17" s="43" t="s">
        <v>63</v>
      </c>
      <c r="H17" s="43" t="s">
        <v>63</v>
      </c>
      <c r="I17" s="43" t="s">
        <v>63</v>
      </c>
      <c r="J17" s="183"/>
      <c r="K17" s="166"/>
      <c r="L17" s="166"/>
    </row>
    <row r="18" spans="1:12" ht="40.5" customHeight="1" x14ac:dyDescent="0.25">
      <c r="A18" s="156"/>
      <c r="B18" s="188"/>
      <c r="C18" s="190"/>
      <c r="D18" s="192"/>
      <c r="E18" s="192"/>
      <c r="F18" s="44" t="s">
        <v>18</v>
      </c>
      <c r="G18" s="43" t="s">
        <v>63</v>
      </c>
      <c r="H18" s="43" t="s">
        <v>63</v>
      </c>
      <c r="I18" s="43" t="s">
        <v>63</v>
      </c>
      <c r="J18" s="183"/>
      <c r="K18" s="166"/>
      <c r="L18" s="166"/>
    </row>
    <row r="19" spans="1:12" ht="76.5" customHeight="1" x14ac:dyDescent="0.25">
      <c r="A19" s="156"/>
      <c r="B19" s="188"/>
      <c r="C19" s="190"/>
      <c r="D19" s="192"/>
      <c r="E19" s="192"/>
      <c r="F19" s="44" t="s">
        <v>19</v>
      </c>
      <c r="G19" s="43" t="s">
        <v>63</v>
      </c>
      <c r="H19" s="45" t="s">
        <v>63</v>
      </c>
      <c r="I19" s="45" t="s">
        <v>63</v>
      </c>
      <c r="J19" s="183"/>
      <c r="K19" s="166"/>
      <c r="L19" s="166"/>
    </row>
    <row r="20" spans="1:12" ht="55.5" customHeight="1" thickBot="1" x14ac:dyDescent="0.3">
      <c r="A20" s="156"/>
      <c r="B20" s="189"/>
      <c r="C20" s="171"/>
      <c r="D20" s="193"/>
      <c r="E20" s="193"/>
      <c r="F20" s="44" t="s">
        <v>20</v>
      </c>
      <c r="G20" s="19" t="s">
        <v>63</v>
      </c>
      <c r="H20" s="45" t="s">
        <v>63</v>
      </c>
      <c r="I20" s="45" t="s">
        <v>63</v>
      </c>
      <c r="J20" s="184"/>
      <c r="K20" s="181"/>
      <c r="L20" s="181"/>
    </row>
  </sheetData>
  <mergeCells count="37">
    <mergeCell ref="A16:A20"/>
    <mergeCell ref="K16:K20"/>
    <mergeCell ref="L16:L20"/>
    <mergeCell ref="J16:J20"/>
    <mergeCell ref="J11:J15"/>
    <mergeCell ref="B16:B20"/>
    <mergeCell ref="C16:C20"/>
    <mergeCell ref="D16:D20"/>
    <mergeCell ref="E16:E20"/>
    <mergeCell ref="B11:B15"/>
    <mergeCell ref="C11:C15"/>
    <mergeCell ref="D11:D15"/>
    <mergeCell ref="E11:E15"/>
    <mergeCell ref="K11:K15"/>
    <mergeCell ref="L11:L15"/>
    <mergeCell ref="A11:A15"/>
    <mergeCell ref="D9:D10"/>
    <mergeCell ref="E9:E10"/>
    <mergeCell ref="A5:L5"/>
    <mergeCell ref="A6:A10"/>
    <mergeCell ref="B6:B10"/>
    <mergeCell ref="C6:C8"/>
    <mergeCell ref="D6:D8"/>
    <mergeCell ref="E6:E8"/>
    <mergeCell ref="J6:J10"/>
    <mergeCell ref="K6:K10"/>
    <mergeCell ref="L6:L10"/>
    <mergeCell ref="C9:C10"/>
    <mergeCell ref="A1:L1"/>
    <mergeCell ref="A2:A3"/>
    <mergeCell ref="B2:B3"/>
    <mergeCell ref="C2:E2"/>
    <mergeCell ref="F2:F3"/>
    <mergeCell ref="G2:I2"/>
    <mergeCell ref="J2:J3"/>
    <mergeCell ref="K2:K3"/>
    <mergeCell ref="L2:L3"/>
  </mergeCells>
  <pageMargins left="0.25" right="0.25" top="0.27611301369863012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view="pageBreakPreview" topLeftCell="A10" zoomScale="60" zoomScaleNormal="71" zoomScalePageLayoutView="68" workbookViewId="0">
      <selection sqref="A1:L1"/>
    </sheetView>
  </sheetViews>
  <sheetFormatPr defaultRowHeight="15" x14ac:dyDescent="0.25"/>
  <cols>
    <col min="1" max="1" width="6.28515625" customWidth="1"/>
    <col min="2" max="2" width="23.5703125" customWidth="1"/>
    <col min="3" max="3" width="25.5703125" customWidth="1"/>
    <col min="4" max="4" width="17.7109375" customWidth="1"/>
    <col min="5" max="5" width="17.5703125" customWidth="1"/>
    <col min="6" max="6" width="18.28515625" customWidth="1"/>
    <col min="7" max="7" width="18.42578125" customWidth="1"/>
    <col min="8" max="8" width="17.28515625" customWidth="1"/>
    <col min="9" max="9" width="16.42578125" customWidth="1"/>
    <col min="10" max="10" width="39" customWidth="1"/>
    <col min="11" max="11" width="26.7109375" customWidth="1"/>
    <col min="12" max="12" width="28.7109375" customWidth="1"/>
  </cols>
  <sheetData>
    <row r="1" spans="1:12" ht="41.25" customHeight="1" x14ac:dyDescent="0.25">
      <c r="A1" s="148" t="s">
        <v>96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15.75" x14ac:dyDescent="0.25">
      <c r="A2" s="89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34.5" customHeight="1" x14ac:dyDescent="0.25">
      <c r="A3" s="217" t="s">
        <v>0</v>
      </c>
      <c r="B3" s="217" t="s">
        <v>1</v>
      </c>
      <c r="C3" s="222" t="s">
        <v>2</v>
      </c>
      <c r="D3" s="223"/>
      <c r="E3" s="224"/>
      <c r="F3" s="215" t="s">
        <v>3</v>
      </c>
      <c r="G3" s="217" t="s">
        <v>4</v>
      </c>
      <c r="H3" s="217"/>
      <c r="I3" s="217"/>
      <c r="J3" s="215" t="s">
        <v>5</v>
      </c>
      <c r="K3" s="215" t="s">
        <v>6</v>
      </c>
      <c r="L3" s="215" t="s">
        <v>7</v>
      </c>
    </row>
    <row r="4" spans="1:12" ht="81" x14ac:dyDescent="0.25">
      <c r="A4" s="217"/>
      <c r="B4" s="217"/>
      <c r="C4" s="17" t="s">
        <v>8</v>
      </c>
      <c r="D4" s="17" t="s">
        <v>9</v>
      </c>
      <c r="E4" s="17" t="s">
        <v>106</v>
      </c>
      <c r="F4" s="216"/>
      <c r="G4" s="17" t="s">
        <v>10</v>
      </c>
      <c r="H4" s="17" t="s">
        <v>107</v>
      </c>
      <c r="I4" s="17" t="s">
        <v>11</v>
      </c>
      <c r="J4" s="216"/>
      <c r="K4" s="216"/>
      <c r="L4" s="216"/>
    </row>
    <row r="5" spans="1:12" ht="20.25" x14ac:dyDescent="0.25">
      <c r="A5" s="17">
        <v>1</v>
      </c>
      <c r="B5" s="17">
        <v>2</v>
      </c>
      <c r="C5" s="17">
        <v>4</v>
      </c>
      <c r="D5" s="17">
        <v>5</v>
      </c>
      <c r="E5" s="17">
        <v>6</v>
      </c>
      <c r="F5" s="17"/>
      <c r="G5" s="17">
        <v>7</v>
      </c>
      <c r="H5" s="17">
        <v>8</v>
      </c>
      <c r="I5" s="17">
        <v>9</v>
      </c>
      <c r="J5" s="17"/>
      <c r="K5" s="17">
        <v>10</v>
      </c>
      <c r="L5" s="17">
        <v>11</v>
      </c>
    </row>
    <row r="6" spans="1:12" ht="20.25" x14ac:dyDescent="0.25">
      <c r="A6" s="150" t="s">
        <v>105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1:12" ht="20.25" x14ac:dyDescent="0.25">
      <c r="A7" s="219">
        <v>1</v>
      </c>
      <c r="B7" s="207" t="s">
        <v>103</v>
      </c>
      <c r="C7" s="175" t="s">
        <v>104</v>
      </c>
      <c r="D7" s="203">
        <v>0</v>
      </c>
      <c r="E7" s="203">
        <v>0</v>
      </c>
      <c r="F7" s="91" t="s">
        <v>15</v>
      </c>
      <c r="G7" s="92">
        <v>0</v>
      </c>
      <c r="H7" s="92">
        <v>0</v>
      </c>
      <c r="I7" s="92">
        <v>0</v>
      </c>
      <c r="J7" s="198" t="s">
        <v>129</v>
      </c>
      <c r="K7" s="166" t="s">
        <v>128</v>
      </c>
      <c r="L7" s="200" t="s">
        <v>135</v>
      </c>
    </row>
    <row r="8" spans="1:12" ht="40.5" x14ac:dyDescent="0.25">
      <c r="A8" s="220"/>
      <c r="B8" s="156"/>
      <c r="C8" s="175"/>
      <c r="D8" s="203"/>
      <c r="E8" s="203"/>
      <c r="F8" s="7" t="s">
        <v>17</v>
      </c>
      <c r="G8" s="5">
        <v>0</v>
      </c>
      <c r="H8" s="5">
        <v>0</v>
      </c>
      <c r="I8" s="5">
        <v>0</v>
      </c>
      <c r="J8" s="198"/>
      <c r="K8" s="166"/>
      <c r="L8" s="200"/>
    </row>
    <row r="9" spans="1:12" ht="66.75" customHeight="1" x14ac:dyDescent="0.25">
      <c r="A9" s="220"/>
      <c r="B9" s="156"/>
      <c r="C9" s="175"/>
      <c r="D9" s="203"/>
      <c r="E9" s="203"/>
      <c r="F9" s="7" t="s">
        <v>18</v>
      </c>
      <c r="G9" s="5">
        <v>0</v>
      </c>
      <c r="H9" s="5">
        <v>0</v>
      </c>
      <c r="I9" s="5">
        <v>0</v>
      </c>
      <c r="J9" s="198"/>
      <c r="K9" s="166"/>
      <c r="L9" s="200"/>
    </row>
    <row r="10" spans="1:12" ht="40.5" x14ac:dyDescent="0.25">
      <c r="A10" s="220"/>
      <c r="B10" s="156"/>
      <c r="C10" s="175"/>
      <c r="D10" s="203"/>
      <c r="E10" s="203"/>
      <c r="F10" s="7" t="s">
        <v>19</v>
      </c>
      <c r="G10" s="5">
        <v>0</v>
      </c>
      <c r="H10" s="5">
        <v>0</v>
      </c>
      <c r="I10" s="5">
        <v>0</v>
      </c>
      <c r="J10" s="198"/>
      <c r="K10" s="166"/>
      <c r="L10" s="200"/>
    </row>
    <row r="11" spans="1:12" ht="260.25" customHeight="1" thickBot="1" x14ac:dyDescent="0.3">
      <c r="A11" s="221"/>
      <c r="B11" s="218"/>
      <c r="C11" s="202"/>
      <c r="D11" s="204"/>
      <c r="E11" s="204"/>
      <c r="F11" s="8" t="s">
        <v>20</v>
      </c>
      <c r="G11" s="90">
        <v>0</v>
      </c>
      <c r="H11" s="90">
        <v>0</v>
      </c>
      <c r="I11" s="90">
        <v>0</v>
      </c>
      <c r="J11" s="199"/>
      <c r="K11" s="181"/>
      <c r="L11" s="201"/>
    </row>
    <row r="12" spans="1:12" ht="20.25" customHeight="1" x14ac:dyDescent="0.25">
      <c r="A12" s="205">
        <v>2</v>
      </c>
      <c r="B12" s="208" t="s">
        <v>117</v>
      </c>
      <c r="C12" s="211" t="s">
        <v>116</v>
      </c>
      <c r="D12" s="212">
        <v>8</v>
      </c>
      <c r="E12" s="212">
        <v>3</v>
      </c>
      <c r="F12" s="93" t="s">
        <v>15</v>
      </c>
      <c r="G12" s="133">
        <v>0</v>
      </c>
      <c r="H12" s="133">
        <v>0</v>
      </c>
      <c r="I12" s="133">
        <v>0</v>
      </c>
      <c r="J12" s="197" t="s">
        <v>115</v>
      </c>
      <c r="K12" s="166" t="s">
        <v>128</v>
      </c>
      <c r="L12" s="200" t="s">
        <v>134</v>
      </c>
    </row>
    <row r="13" spans="1:12" ht="247.5" customHeight="1" x14ac:dyDescent="0.25">
      <c r="A13" s="206"/>
      <c r="B13" s="209"/>
      <c r="C13" s="175"/>
      <c r="D13" s="213"/>
      <c r="E13" s="213"/>
      <c r="F13" s="127" t="s">
        <v>17</v>
      </c>
      <c r="G13" s="5">
        <v>0</v>
      </c>
      <c r="H13" s="5">
        <v>0</v>
      </c>
      <c r="I13" s="5">
        <v>0</v>
      </c>
      <c r="J13" s="198"/>
      <c r="K13" s="166"/>
      <c r="L13" s="200"/>
    </row>
    <row r="14" spans="1:12" ht="191.25" customHeight="1" x14ac:dyDescent="0.25">
      <c r="A14" s="206"/>
      <c r="B14" s="209"/>
      <c r="C14" s="175"/>
      <c r="D14" s="213"/>
      <c r="E14" s="213"/>
      <c r="F14" s="127" t="s">
        <v>18</v>
      </c>
      <c r="G14" s="5">
        <v>0</v>
      </c>
      <c r="H14" s="5">
        <v>0</v>
      </c>
      <c r="I14" s="5">
        <v>0</v>
      </c>
      <c r="J14" s="198"/>
      <c r="K14" s="166"/>
      <c r="L14" s="200"/>
    </row>
    <row r="15" spans="1:12" ht="48.75" customHeight="1" x14ac:dyDescent="0.25">
      <c r="A15" s="206"/>
      <c r="B15" s="209"/>
      <c r="C15" s="175"/>
      <c r="D15" s="213"/>
      <c r="E15" s="213"/>
      <c r="F15" s="127" t="s">
        <v>19</v>
      </c>
      <c r="G15" s="5">
        <v>0</v>
      </c>
      <c r="H15" s="5">
        <v>0</v>
      </c>
      <c r="I15" s="5">
        <v>0</v>
      </c>
      <c r="J15" s="198"/>
      <c r="K15" s="166"/>
      <c r="L15" s="200"/>
    </row>
    <row r="16" spans="1:12" ht="51.75" customHeight="1" thickBot="1" x14ac:dyDescent="0.3">
      <c r="A16" s="207"/>
      <c r="B16" s="210"/>
      <c r="C16" s="176"/>
      <c r="D16" s="214"/>
      <c r="E16" s="214"/>
      <c r="F16" s="127" t="s">
        <v>20</v>
      </c>
      <c r="G16" s="5">
        <v>0</v>
      </c>
      <c r="H16" s="5">
        <v>0</v>
      </c>
      <c r="I16" s="5">
        <v>0</v>
      </c>
      <c r="J16" s="199"/>
      <c r="K16" s="181"/>
      <c r="L16" s="201"/>
    </row>
  </sheetData>
  <mergeCells count="26">
    <mergeCell ref="J3:J4"/>
    <mergeCell ref="A1:L1"/>
    <mergeCell ref="A3:A4"/>
    <mergeCell ref="B7:B11"/>
    <mergeCell ref="B3:B4"/>
    <mergeCell ref="A7:A11"/>
    <mergeCell ref="C3:E3"/>
    <mergeCell ref="G3:I3"/>
    <mergeCell ref="K3:K4"/>
    <mergeCell ref="L3:L4"/>
    <mergeCell ref="K7:K11"/>
    <mergeCell ref="L7:L11"/>
    <mergeCell ref="A6:L6"/>
    <mergeCell ref="E7:E11"/>
    <mergeCell ref="J7:J11"/>
    <mergeCell ref="A12:A16"/>
    <mergeCell ref="B12:B16"/>
    <mergeCell ref="C12:C16"/>
    <mergeCell ref="D12:D16"/>
    <mergeCell ref="F3:F4"/>
    <mergeCell ref="E12:E16"/>
    <mergeCell ref="J12:J16"/>
    <mergeCell ref="K12:K16"/>
    <mergeCell ref="L12:L16"/>
    <mergeCell ref="C7:C11"/>
    <mergeCell ref="D7:D11"/>
  </mergeCells>
  <pageMargins left="0.25" right="0.25" top="0.75" bottom="0.75" header="0.3" footer="0.3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view="pageBreakPreview" zoomScale="50" zoomScaleNormal="62" zoomScaleSheetLayoutView="50" zoomScalePageLayoutView="53" workbookViewId="0">
      <selection activeCell="G10" sqref="G10"/>
    </sheetView>
  </sheetViews>
  <sheetFormatPr defaultColWidth="9.140625" defaultRowHeight="15.75" x14ac:dyDescent="0.25"/>
  <cols>
    <col min="1" max="1" width="7.28515625" style="3" customWidth="1"/>
    <col min="2" max="2" width="25.140625" style="2" customWidth="1"/>
    <col min="3" max="3" width="30.140625" style="3" customWidth="1"/>
    <col min="4" max="4" width="20.7109375" style="3" customWidth="1"/>
    <col min="5" max="5" width="21.140625" style="3" customWidth="1"/>
    <col min="6" max="6" width="21.42578125" style="3" customWidth="1"/>
    <col min="7" max="7" width="21.140625" style="3" customWidth="1"/>
    <col min="8" max="8" width="22.28515625" style="3" customWidth="1"/>
    <col min="9" max="9" width="18.42578125" style="3" customWidth="1"/>
    <col min="10" max="10" width="43.42578125" style="3" customWidth="1"/>
    <col min="11" max="11" width="28.7109375" style="3" customWidth="1"/>
    <col min="12" max="12" width="32.7109375" style="3" customWidth="1"/>
    <col min="13" max="16384" width="9.140625" style="6"/>
  </cols>
  <sheetData>
    <row r="1" spans="1:13" ht="51.75" customHeight="1" x14ac:dyDescent="0.25">
      <c r="A1" s="225" t="s">
        <v>96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3" x14ac:dyDescent="0.25">
      <c r="A2" s="113"/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3" ht="24.75" customHeight="1" x14ac:dyDescent="0.25">
      <c r="A3" s="150" t="s">
        <v>0</v>
      </c>
      <c r="B3" s="150" t="s">
        <v>1</v>
      </c>
      <c r="C3" s="151" t="s">
        <v>2</v>
      </c>
      <c r="D3" s="152"/>
      <c r="E3" s="153"/>
      <c r="F3" s="154" t="s">
        <v>3</v>
      </c>
      <c r="G3" s="150" t="s">
        <v>4</v>
      </c>
      <c r="H3" s="150"/>
      <c r="I3" s="150"/>
      <c r="J3" s="154" t="s">
        <v>5</v>
      </c>
      <c r="K3" s="154" t="s">
        <v>6</v>
      </c>
      <c r="L3" s="154" t="s">
        <v>7</v>
      </c>
    </row>
    <row r="4" spans="1:13" ht="95.25" customHeight="1" x14ac:dyDescent="0.25">
      <c r="A4" s="150"/>
      <c r="B4" s="150"/>
      <c r="C4" s="94" t="s">
        <v>8</v>
      </c>
      <c r="D4" s="94" t="s">
        <v>9</v>
      </c>
      <c r="E4" s="94" t="s">
        <v>99</v>
      </c>
      <c r="F4" s="155"/>
      <c r="G4" s="94" t="s">
        <v>10</v>
      </c>
      <c r="H4" s="94" t="s">
        <v>100</v>
      </c>
      <c r="I4" s="94" t="s">
        <v>11</v>
      </c>
      <c r="J4" s="155"/>
      <c r="K4" s="155"/>
      <c r="L4" s="155"/>
    </row>
    <row r="5" spans="1:13" ht="20.25" x14ac:dyDescent="0.25">
      <c r="A5" s="94">
        <v>1</v>
      </c>
      <c r="B5" s="94">
        <v>2</v>
      </c>
      <c r="C5" s="94">
        <v>4</v>
      </c>
      <c r="D5" s="94">
        <v>5</v>
      </c>
      <c r="E5" s="94">
        <v>6</v>
      </c>
      <c r="F5" s="94"/>
      <c r="G5" s="94">
        <v>7</v>
      </c>
      <c r="H5" s="94">
        <v>8</v>
      </c>
      <c r="I5" s="94">
        <v>9</v>
      </c>
      <c r="J5" s="94"/>
      <c r="K5" s="94">
        <v>10</v>
      </c>
      <c r="L5" s="94">
        <v>11</v>
      </c>
    </row>
    <row r="6" spans="1:13" ht="28.5" customHeight="1" thickBot="1" x14ac:dyDescent="0.3">
      <c r="A6" s="150" t="s">
        <v>23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1:13" ht="330" customHeight="1" x14ac:dyDescent="0.25">
      <c r="A7" s="219">
        <v>1</v>
      </c>
      <c r="B7" s="227" t="s">
        <v>109</v>
      </c>
      <c r="C7" s="99" t="s">
        <v>33</v>
      </c>
      <c r="D7" s="100">
        <v>428</v>
      </c>
      <c r="E7" s="100">
        <v>348</v>
      </c>
      <c r="F7" s="101" t="s">
        <v>15</v>
      </c>
      <c r="G7" s="102">
        <f>SUM(G8:G11)</f>
        <v>309575.16000000003</v>
      </c>
      <c r="H7" s="102">
        <f>SUM(H8:H11)</f>
        <v>127213.89</v>
      </c>
      <c r="I7" s="146">
        <v>41.09</v>
      </c>
      <c r="J7" s="230" t="s">
        <v>119</v>
      </c>
      <c r="K7" s="233" t="s">
        <v>36</v>
      </c>
      <c r="L7" s="236" t="s">
        <v>62</v>
      </c>
    </row>
    <row r="8" spans="1:13" ht="302.25" customHeight="1" x14ac:dyDescent="0.25">
      <c r="A8" s="220"/>
      <c r="B8" s="228"/>
      <c r="C8" s="98" t="s">
        <v>34</v>
      </c>
      <c r="D8" s="103">
        <v>60</v>
      </c>
      <c r="E8" s="131" t="s">
        <v>130</v>
      </c>
      <c r="F8" s="104" t="s">
        <v>17</v>
      </c>
      <c r="G8" s="105">
        <v>0</v>
      </c>
      <c r="H8" s="103">
        <v>0</v>
      </c>
      <c r="I8" s="147">
        <v>0</v>
      </c>
      <c r="J8" s="231"/>
      <c r="K8" s="234"/>
      <c r="L8" s="237"/>
    </row>
    <row r="9" spans="1:13" ht="124.5" customHeight="1" x14ac:dyDescent="0.25">
      <c r="A9" s="220"/>
      <c r="B9" s="228"/>
      <c r="C9" s="98" t="s">
        <v>35</v>
      </c>
      <c r="D9" s="103">
        <v>100</v>
      </c>
      <c r="E9" s="103">
        <v>100</v>
      </c>
      <c r="F9" s="104" t="s">
        <v>18</v>
      </c>
      <c r="G9" s="105">
        <v>294096.40000000002</v>
      </c>
      <c r="H9" s="41">
        <v>120853.2</v>
      </c>
      <c r="I9" s="147">
        <v>41.09</v>
      </c>
      <c r="J9" s="231"/>
      <c r="K9" s="234"/>
      <c r="L9" s="237"/>
    </row>
    <row r="10" spans="1:13" ht="158.25" customHeight="1" x14ac:dyDescent="0.25">
      <c r="A10" s="220"/>
      <c r="B10" s="228"/>
      <c r="C10" s="106"/>
      <c r="D10" s="41"/>
      <c r="E10" s="41"/>
      <c r="F10" s="104" t="s">
        <v>19</v>
      </c>
      <c r="G10" s="105">
        <v>15478.76</v>
      </c>
      <c r="H10" s="41">
        <v>6360.69</v>
      </c>
      <c r="I10" s="147">
        <v>41.09</v>
      </c>
      <c r="J10" s="231"/>
      <c r="K10" s="234"/>
      <c r="L10" s="237"/>
    </row>
    <row r="11" spans="1:13" ht="64.5" customHeight="1" thickBot="1" x14ac:dyDescent="0.3">
      <c r="A11" s="221"/>
      <c r="B11" s="229"/>
      <c r="C11" s="107"/>
      <c r="D11" s="108"/>
      <c r="E11" s="108"/>
      <c r="F11" s="109" t="s">
        <v>20</v>
      </c>
      <c r="G11" s="110">
        <v>0</v>
      </c>
      <c r="H11" s="111">
        <v>0</v>
      </c>
      <c r="I11" s="112">
        <v>0</v>
      </c>
      <c r="J11" s="232"/>
      <c r="K11" s="235"/>
      <c r="L11" s="238"/>
    </row>
    <row r="12" spans="1:13" ht="33" customHeight="1" x14ac:dyDescent="0.25">
      <c r="A12" s="206">
        <v>2</v>
      </c>
      <c r="B12" s="251" t="s">
        <v>24</v>
      </c>
      <c r="C12" s="211" t="s">
        <v>32</v>
      </c>
      <c r="D12" s="198">
        <v>50.4</v>
      </c>
      <c r="E12" s="253">
        <v>49.4</v>
      </c>
      <c r="F12" s="22" t="s">
        <v>15</v>
      </c>
      <c r="G12" s="28" t="s">
        <v>63</v>
      </c>
      <c r="H12" s="28" t="s">
        <v>63</v>
      </c>
      <c r="I12" s="28" t="s">
        <v>63</v>
      </c>
      <c r="J12" s="197" t="s">
        <v>108</v>
      </c>
      <c r="K12" s="166" t="s">
        <v>36</v>
      </c>
      <c r="L12" s="239" t="s">
        <v>120</v>
      </c>
      <c r="M12" s="3"/>
    </row>
    <row r="13" spans="1:13" ht="48" customHeight="1" x14ac:dyDescent="0.25">
      <c r="A13" s="206"/>
      <c r="B13" s="252"/>
      <c r="C13" s="175"/>
      <c r="D13" s="198"/>
      <c r="E13" s="254"/>
      <c r="F13" s="95" t="s">
        <v>17</v>
      </c>
      <c r="G13" s="96" t="s">
        <v>63</v>
      </c>
      <c r="H13" s="96" t="s">
        <v>63</v>
      </c>
      <c r="I13" s="96" t="s">
        <v>63</v>
      </c>
      <c r="J13" s="198"/>
      <c r="K13" s="166"/>
      <c r="L13" s="200"/>
      <c r="M13" s="3"/>
    </row>
    <row r="14" spans="1:13" ht="71.25" customHeight="1" x14ac:dyDescent="0.25">
      <c r="A14" s="206"/>
      <c r="B14" s="252"/>
      <c r="C14" s="175"/>
      <c r="D14" s="198"/>
      <c r="E14" s="254"/>
      <c r="F14" s="95" t="s">
        <v>18</v>
      </c>
      <c r="G14" s="96" t="s">
        <v>63</v>
      </c>
      <c r="H14" s="96" t="s">
        <v>63</v>
      </c>
      <c r="I14" s="96" t="s">
        <v>63</v>
      </c>
      <c r="J14" s="198"/>
      <c r="K14" s="166"/>
      <c r="L14" s="200"/>
      <c r="M14" s="3"/>
    </row>
    <row r="15" spans="1:13" ht="69" customHeight="1" x14ac:dyDescent="0.25">
      <c r="A15" s="206"/>
      <c r="B15" s="252"/>
      <c r="C15" s="175"/>
      <c r="D15" s="198"/>
      <c r="E15" s="254"/>
      <c r="F15" s="95" t="s">
        <v>19</v>
      </c>
      <c r="G15" s="96" t="s">
        <v>63</v>
      </c>
      <c r="H15" s="96" t="s">
        <v>63</v>
      </c>
      <c r="I15" s="96" t="s">
        <v>63</v>
      </c>
      <c r="J15" s="198"/>
      <c r="K15" s="166"/>
      <c r="L15" s="200"/>
      <c r="M15" s="3"/>
    </row>
    <row r="16" spans="1:13" ht="69" customHeight="1" thickBot="1" x14ac:dyDescent="0.3">
      <c r="A16" s="206"/>
      <c r="B16" s="241"/>
      <c r="C16" s="175"/>
      <c r="D16" s="198"/>
      <c r="E16" s="255"/>
      <c r="F16" s="9" t="s">
        <v>20</v>
      </c>
      <c r="G16" s="97" t="s">
        <v>63</v>
      </c>
      <c r="H16" s="97" t="s">
        <v>63</v>
      </c>
      <c r="I16" s="97" t="s">
        <v>63</v>
      </c>
      <c r="J16" s="199"/>
      <c r="K16" s="181"/>
      <c r="L16" s="201"/>
      <c r="M16" s="3"/>
    </row>
    <row r="17" spans="1:13" ht="33.75" customHeight="1" x14ac:dyDescent="0.25">
      <c r="A17" s="240">
        <v>3</v>
      </c>
      <c r="B17" s="241" t="s">
        <v>25</v>
      </c>
      <c r="C17" s="174" t="s">
        <v>26</v>
      </c>
      <c r="D17" s="174" t="s">
        <v>63</v>
      </c>
      <c r="E17" s="244" t="s">
        <v>63</v>
      </c>
      <c r="F17" s="23" t="s">
        <v>15</v>
      </c>
      <c r="G17" s="96" t="s">
        <v>63</v>
      </c>
      <c r="H17" s="96" t="s">
        <v>63</v>
      </c>
      <c r="I17" s="96" t="s">
        <v>63</v>
      </c>
      <c r="J17" s="247"/>
      <c r="K17" s="166" t="s">
        <v>36</v>
      </c>
      <c r="L17" s="239" t="s">
        <v>121</v>
      </c>
      <c r="M17" s="3"/>
    </row>
    <row r="18" spans="1:13" ht="49.5" customHeight="1" x14ac:dyDescent="0.25">
      <c r="A18" s="206"/>
      <c r="B18" s="242"/>
      <c r="C18" s="175"/>
      <c r="D18" s="175"/>
      <c r="E18" s="245"/>
      <c r="F18" s="95" t="s">
        <v>17</v>
      </c>
      <c r="G18" s="96" t="s">
        <v>63</v>
      </c>
      <c r="H18" s="96" t="s">
        <v>63</v>
      </c>
      <c r="I18" s="96" t="s">
        <v>63</v>
      </c>
      <c r="J18" s="248"/>
      <c r="K18" s="166"/>
      <c r="L18" s="200"/>
    </row>
    <row r="19" spans="1:13" ht="65.25" customHeight="1" x14ac:dyDescent="0.25">
      <c r="A19" s="206"/>
      <c r="B19" s="242"/>
      <c r="C19" s="175"/>
      <c r="D19" s="175"/>
      <c r="E19" s="245"/>
      <c r="F19" s="95" t="s">
        <v>18</v>
      </c>
      <c r="G19" s="96" t="s">
        <v>63</v>
      </c>
      <c r="H19" s="96" t="s">
        <v>63</v>
      </c>
      <c r="I19" s="96" t="s">
        <v>63</v>
      </c>
      <c r="J19" s="248"/>
      <c r="K19" s="166"/>
      <c r="L19" s="200"/>
    </row>
    <row r="20" spans="1:13" ht="44.25" customHeight="1" x14ac:dyDescent="0.25">
      <c r="A20" s="206"/>
      <c r="B20" s="242"/>
      <c r="C20" s="175"/>
      <c r="D20" s="175"/>
      <c r="E20" s="245"/>
      <c r="F20" s="95" t="s">
        <v>19</v>
      </c>
      <c r="G20" s="96" t="s">
        <v>63</v>
      </c>
      <c r="H20" s="96" t="s">
        <v>63</v>
      </c>
      <c r="I20" s="96" t="s">
        <v>63</v>
      </c>
      <c r="J20" s="248"/>
      <c r="K20" s="166"/>
      <c r="L20" s="200"/>
    </row>
    <row r="21" spans="1:13" ht="54" customHeight="1" x14ac:dyDescent="0.25">
      <c r="A21" s="207"/>
      <c r="B21" s="243"/>
      <c r="C21" s="176"/>
      <c r="D21" s="176"/>
      <c r="E21" s="246"/>
      <c r="F21" s="95" t="s">
        <v>20</v>
      </c>
      <c r="G21" s="96" t="s">
        <v>63</v>
      </c>
      <c r="H21" s="96" t="s">
        <v>63</v>
      </c>
      <c r="I21" s="96" t="s">
        <v>63</v>
      </c>
      <c r="J21" s="249"/>
      <c r="K21" s="167"/>
      <c r="L21" s="250"/>
    </row>
  </sheetData>
  <mergeCells count="31">
    <mergeCell ref="K12:K16"/>
    <mergeCell ref="L12:L16"/>
    <mergeCell ref="A17:A21"/>
    <mergeCell ref="B17:B21"/>
    <mergeCell ref="C17:C21"/>
    <mergeCell ref="D17:D21"/>
    <mergeCell ref="E17:E21"/>
    <mergeCell ref="J17:J21"/>
    <mergeCell ref="K17:K21"/>
    <mergeCell ref="L17:L21"/>
    <mergeCell ref="A12:A16"/>
    <mergeCell ref="B12:B16"/>
    <mergeCell ref="C12:C16"/>
    <mergeCell ref="D12:D16"/>
    <mergeCell ref="E12:E16"/>
    <mergeCell ref="J12:J16"/>
    <mergeCell ref="A6:L6"/>
    <mergeCell ref="A7:A11"/>
    <mergeCell ref="B7:B11"/>
    <mergeCell ref="J7:J11"/>
    <mergeCell ref="K7:K11"/>
    <mergeCell ref="L7:L11"/>
    <mergeCell ref="A1:L1"/>
    <mergeCell ref="A3:A4"/>
    <mergeCell ref="B3:B4"/>
    <mergeCell ref="C3:E3"/>
    <mergeCell ref="F3:F4"/>
    <mergeCell ref="G3:I3"/>
    <mergeCell ref="J3:J4"/>
    <mergeCell ref="K3:K4"/>
    <mergeCell ref="L3:L4"/>
  </mergeCells>
  <pageMargins left="0.23622047244094491" right="0.15748031496062992" top="0.55118110236220474" bottom="0.55118110236220474" header="0.31496062992125984" footer="0.31496062992125984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topLeftCell="A40" zoomScale="77" zoomScaleNormal="58" zoomScaleSheetLayoutView="77" zoomScalePageLayoutView="50" workbookViewId="0">
      <selection activeCell="E8" sqref="E8:E9"/>
    </sheetView>
  </sheetViews>
  <sheetFormatPr defaultColWidth="9.140625" defaultRowHeight="15.75" x14ac:dyDescent="0.25"/>
  <cols>
    <col min="1" max="1" width="6.140625" style="3" customWidth="1"/>
    <col min="2" max="2" width="24" style="82" customWidth="1"/>
    <col min="3" max="3" width="37.42578125" style="3" customWidth="1"/>
    <col min="4" max="4" width="20.140625" style="3" customWidth="1"/>
    <col min="5" max="5" width="19.140625" style="3" customWidth="1"/>
    <col min="6" max="6" width="24.28515625" style="3" customWidth="1"/>
    <col min="7" max="7" width="22.28515625" style="3" customWidth="1"/>
    <col min="8" max="8" width="22.7109375" style="3" customWidth="1"/>
    <col min="9" max="9" width="17.7109375" style="3" customWidth="1"/>
    <col min="10" max="10" width="44.5703125" style="24" customWidth="1"/>
    <col min="11" max="11" width="23.85546875" style="3" customWidth="1"/>
    <col min="12" max="12" width="28.5703125" style="3" customWidth="1"/>
    <col min="13" max="13" width="3.5703125" style="6" customWidth="1"/>
    <col min="14" max="14" width="11.28515625" style="6" customWidth="1"/>
    <col min="15" max="15" width="16.5703125" style="6" customWidth="1"/>
    <col min="16" max="16384" width="9.140625" style="6"/>
  </cols>
  <sheetData>
    <row r="1" spans="1:13" ht="48.75" customHeight="1" x14ac:dyDescent="0.25">
      <c r="A1" s="148" t="s">
        <v>96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 ht="20.25" customHeight="1" x14ac:dyDescent="0.25">
      <c r="A2" s="1"/>
    </row>
    <row r="3" spans="1:13" ht="33" customHeight="1" x14ac:dyDescent="0.25">
      <c r="A3" s="261" t="s">
        <v>0</v>
      </c>
      <c r="B3" s="261" t="s">
        <v>1</v>
      </c>
      <c r="C3" s="261" t="s">
        <v>2</v>
      </c>
      <c r="D3" s="261"/>
      <c r="E3" s="261"/>
      <c r="F3" s="261" t="s">
        <v>4</v>
      </c>
      <c r="G3" s="261"/>
      <c r="H3" s="261"/>
      <c r="I3" s="261"/>
      <c r="J3" s="262" t="s">
        <v>5</v>
      </c>
      <c r="K3" s="261" t="s">
        <v>6</v>
      </c>
      <c r="L3" s="261" t="s">
        <v>7</v>
      </c>
    </row>
    <row r="4" spans="1:13" ht="74.25" customHeight="1" x14ac:dyDescent="0.25">
      <c r="A4" s="261"/>
      <c r="B4" s="261"/>
      <c r="C4" s="81" t="s">
        <v>8</v>
      </c>
      <c r="D4" s="81" t="s">
        <v>9</v>
      </c>
      <c r="E4" s="81" t="s">
        <v>99</v>
      </c>
      <c r="F4" s="81" t="s">
        <v>3</v>
      </c>
      <c r="G4" s="81" t="s">
        <v>10</v>
      </c>
      <c r="H4" s="81" t="s">
        <v>98</v>
      </c>
      <c r="I4" s="81" t="s">
        <v>11</v>
      </c>
      <c r="J4" s="262"/>
      <c r="K4" s="261"/>
      <c r="L4" s="261"/>
    </row>
    <row r="5" spans="1:13" ht="20.25" x14ac:dyDescent="0.25">
      <c r="A5" s="75">
        <v>1</v>
      </c>
      <c r="B5" s="81">
        <v>2</v>
      </c>
      <c r="C5" s="75">
        <v>4</v>
      </c>
      <c r="D5" s="75">
        <v>5</v>
      </c>
      <c r="E5" s="75">
        <v>6</v>
      </c>
      <c r="F5" s="75"/>
      <c r="G5" s="75">
        <v>7</v>
      </c>
      <c r="H5" s="75">
        <v>8</v>
      </c>
      <c r="I5" s="75">
        <v>9</v>
      </c>
      <c r="J5" s="27"/>
      <c r="K5" s="75">
        <v>10</v>
      </c>
      <c r="L5" s="75">
        <v>11</v>
      </c>
    </row>
    <row r="6" spans="1:13" ht="20.25" x14ac:dyDescent="0.25">
      <c r="A6" s="145"/>
      <c r="B6" s="256" t="s">
        <v>136</v>
      </c>
      <c r="C6" s="257"/>
      <c r="D6" s="257"/>
      <c r="E6" s="257"/>
      <c r="F6" s="257"/>
      <c r="G6" s="257"/>
      <c r="H6" s="257"/>
      <c r="I6" s="257"/>
      <c r="J6" s="257"/>
      <c r="K6" s="258"/>
      <c r="L6" s="145"/>
    </row>
    <row r="7" spans="1:13" s="3" customFormat="1" ht="229.5" customHeight="1" x14ac:dyDescent="0.25">
      <c r="A7" s="156">
        <v>1</v>
      </c>
      <c r="B7" s="156" t="s">
        <v>37</v>
      </c>
      <c r="C7" s="31" t="s">
        <v>38</v>
      </c>
      <c r="D7" s="74" t="s">
        <v>63</v>
      </c>
      <c r="E7" s="74" t="s">
        <v>63</v>
      </c>
      <c r="F7" s="23" t="s">
        <v>15</v>
      </c>
      <c r="G7" s="84">
        <v>402177.75999999995</v>
      </c>
      <c r="H7" s="84">
        <v>64434.92</v>
      </c>
      <c r="I7" s="85">
        <f>H7/G7*100</f>
        <v>16.021502531616864</v>
      </c>
      <c r="J7" s="31" t="s">
        <v>89</v>
      </c>
      <c r="K7" s="161" t="s">
        <v>36</v>
      </c>
      <c r="L7" s="161" t="s">
        <v>62</v>
      </c>
    </row>
    <row r="8" spans="1:13" s="3" customFormat="1" ht="294.75" customHeight="1" x14ac:dyDescent="0.25">
      <c r="A8" s="156"/>
      <c r="B8" s="156"/>
      <c r="C8" s="231" t="s">
        <v>39</v>
      </c>
      <c r="D8" s="164">
        <v>3.0000000000000001E-3</v>
      </c>
      <c r="E8" s="163" t="s">
        <v>63</v>
      </c>
      <c r="F8" s="156" t="s">
        <v>17</v>
      </c>
      <c r="G8" s="163" t="s">
        <v>63</v>
      </c>
      <c r="H8" s="161" t="s">
        <v>63</v>
      </c>
      <c r="I8" s="275" t="s">
        <v>63</v>
      </c>
      <c r="J8" s="231" t="s">
        <v>124</v>
      </c>
      <c r="K8" s="161"/>
      <c r="L8" s="161"/>
    </row>
    <row r="9" spans="1:13" s="3" customFormat="1" ht="242.25" customHeight="1" x14ac:dyDescent="0.25">
      <c r="A9" s="156"/>
      <c r="B9" s="156"/>
      <c r="C9" s="231"/>
      <c r="D9" s="164"/>
      <c r="E9" s="163"/>
      <c r="F9" s="156"/>
      <c r="G9" s="163"/>
      <c r="H9" s="161"/>
      <c r="I9" s="275"/>
      <c r="J9" s="231"/>
      <c r="K9" s="161"/>
      <c r="L9" s="161"/>
    </row>
    <row r="10" spans="1:13" s="3" customFormat="1" ht="220.5" customHeight="1" x14ac:dyDescent="0.25">
      <c r="A10" s="156"/>
      <c r="B10" s="156"/>
      <c r="C10" s="76" t="s">
        <v>40</v>
      </c>
      <c r="D10" s="35">
        <v>0.7</v>
      </c>
      <c r="E10" s="36" t="s">
        <v>63</v>
      </c>
      <c r="F10" s="73" t="s">
        <v>18</v>
      </c>
      <c r="G10" s="34">
        <f>230348.8+150</f>
        <v>230498.8</v>
      </c>
      <c r="H10" s="38">
        <v>34502.6</v>
      </c>
      <c r="I10" s="30">
        <f t="shared" ref="I10:I36" si="0">H10/G10*100</f>
        <v>14.968667949681299</v>
      </c>
      <c r="J10" s="64"/>
      <c r="K10" s="161"/>
      <c r="L10" s="161"/>
    </row>
    <row r="11" spans="1:13" s="3" customFormat="1" ht="36.75" customHeight="1" x14ac:dyDescent="0.25">
      <c r="A11" s="156"/>
      <c r="B11" s="156"/>
      <c r="C11" s="172" t="s">
        <v>41</v>
      </c>
      <c r="D11" s="164">
        <v>1.105</v>
      </c>
      <c r="E11" s="272" t="s">
        <v>63</v>
      </c>
      <c r="F11" s="73" t="s">
        <v>19</v>
      </c>
      <c r="G11" s="34">
        <v>115701.76199999999</v>
      </c>
      <c r="H11" s="38">
        <v>29932.32</v>
      </c>
      <c r="I11" s="30">
        <f t="shared" si="0"/>
        <v>25.870236963201997</v>
      </c>
      <c r="J11" s="231" t="s">
        <v>86</v>
      </c>
      <c r="K11" s="161"/>
      <c r="L11" s="161"/>
    </row>
    <row r="12" spans="1:13" ht="302.25" customHeight="1" x14ac:dyDescent="0.25">
      <c r="A12" s="156"/>
      <c r="B12" s="156"/>
      <c r="C12" s="172"/>
      <c r="D12" s="164"/>
      <c r="E12" s="272"/>
      <c r="F12" s="73" t="s">
        <v>20</v>
      </c>
      <c r="G12" s="41">
        <v>55977.197999999997</v>
      </c>
      <c r="H12" s="74" t="s">
        <v>63</v>
      </c>
      <c r="I12" s="29" t="s">
        <v>63</v>
      </c>
      <c r="J12" s="231"/>
      <c r="K12" s="161"/>
      <c r="L12" s="161"/>
    </row>
    <row r="13" spans="1:13" ht="225" customHeight="1" x14ac:dyDescent="0.25">
      <c r="A13" s="78">
        <v>2</v>
      </c>
      <c r="B13" s="72" t="s">
        <v>42</v>
      </c>
      <c r="C13" s="76" t="s">
        <v>43</v>
      </c>
      <c r="D13" s="30">
        <v>92.7</v>
      </c>
      <c r="E13" s="30">
        <v>92.7</v>
      </c>
      <c r="F13" s="23" t="s">
        <v>15</v>
      </c>
      <c r="G13" s="84">
        <f>SUM(G14:G17)</f>
        <v>27198.159999999996</v>
      </c>
      <c r="H13" s="84">
        <v>12223.1</v>
      </c>
      <c r="I13" s="85">
        <f t="shared" si="0"/>
        <v>44.940907767290149</v>
      </c>
      <c r="J13" s="31" t="s">
        <v>110</v>
      </c>
      <c r="K13" s="77" t="s">
        <v>36</v>
      </c>
      <c r="L13" s="77" t="s">
        <v>64</v>
      </c>
      <c r="M13" s="3"/>
    </row>
    <row r="14" spans="1:13" ht="408.75" customHeight="1" x14ac:dyDescent="0.25">
      <c r="A14" s="156"/>
      <c r="B14" s="156"/>
      <c r="C14" s="76" t="s">
        <v>44</v>
      </c>
      <c r="D14" s="71">
        <v>1.25</v>
      </c>
      <c r="E14" s="71">
        <v>1.5820000000000001</v>
      </c>
      <c r="F14" s="72" t="s">
        <v>17</v>
      </c>
      <c r="G14" s="70" t="s">
        <v>63</v>
      </c>
      <c r="H14" s="69" t="s">
        <v>63</v>
      </c>
      <c r="I14" s="29" t="s">
        <v>63</v>
      </c>
      <c r="J14" s="31" t="s">
        <v>90</v>
      </c>
      <c r="K14" s="161"/>
      <c r="L14" s="161"/>
      <c r="M14" s="3"/>
    </row>
    <row r="15" spans="1:13" ht="270.75" customHeight="1" x14ac:dyDescent="0.25">
      <c r="A15" s="156"/>
      <c r="B15" s="156"/>
      <c r="C15" s="76" t="s">
        <v>45</v>
      </c>
      <c r="D15" s="37">
        <v>1.9E-3</v>
      </c>
      <c r="E15" s="37">
        <f>0.011694+0.001262</f>
        <v>1.2955999999999999E-2</v>
      </c>
      <c r="F15" s="73" t="s">
        <v>18</v>
      </c>
      <c r="G15" s="70" t="s">
        <v>63</v>
      </c>
      <c r="H15" s="69" t="s">
        <v>63</v>
      </c>
      <c r="I15" s="29" t="s">
        <v>63</v>
      </c>
      <c r="J15" s="31" t="s">
        <v>111</v>
      </c>
      <c r="K15" s="161"/>
      <c r="L15" s="161"/>
      <c r="M15" s="3"/>
    </row>
    <row r="16" spans="1:13" ht="231" customHeight="1" x14ac:dyDescent="0.25">
      <c r="A16" s="156"/>
      <c r="B16" s="156"/>
      <c r="C16" s="266" t="s">
        <v>46</v>
      </c>
      <c r="D16" s="164">
        <v>4.8000000000000001E-2</v>
      </c>
      <c r="E16" s="164">
        <v>9.5000000000000001E-2</v>
      </c>
      <c r="F16" s="73" t="s">
        <v>19</v>
      </c>
      <c r="G16" s="34">
        <v>18941.689999999999</v>
      </c>
      <c r="H16" s="38">
        <v>8290.2850500000004</v>
      </c>
      <c r="I16" s="30">
        <f t="shared" si="0"/>
        <v>43.76739905467781</v>
      </c>
      <c r="J16" s="231" t="s">
        <v>91</v>
      </c>
      <c r="K16" s="161"/>
      <c r="L16" s="161"/>
      <c r="M16" s="3"/>
    </row>
    <row r="17" spans="1:13" ht="60" customHeight="1" x14ac:dyDescent="0.25">
      <c r="A17" s="156"/>
      <c r="B17" s="156"/>
      <c r="C17" s="266"/>
      <c r="D17" s="164"/>
      <c r="E17" s="164"/>
      <c r="F17" s="73" t="s">
        <v>20</v>
      </c>
      <c r="G17" s="41">
        <v>8256.4699999999993</v>
      </c>
      <c r="H17" s="74" t="s">
        <v>63</v>
      </c>
      <c r="I17" s="29" t="s">
        <v>63</v>
      </c>
      <c r="J17" s="231"/>
      <c r="K17" s="161"/>
      <c r="L17" s="161"/>
      <c r="M17" s="3"/>
    </row>
    <row r="18" spans="1:13" s="25" customFormat="1" ht="338.25" customHeight="1" x14ac:dyDescent="0.25">
      <c r="A18" s="273">
        <v>3</v>
      </c>
      <c r="B18" s="273" t="s">
        <v>47</v>
      </c>
      <c r="C18" s="80" t="s">
        <v>48</v>
      </c>
      <c r="D18" s="53">
        <v>1.36E-4</v>
      </c>
      <c r="E18" s="53">
        <v>4.2400000000000001E-4</v>
      </c>
      <c r="F18" s="54" t="s">
        <v>15</v>
      </c>
      <c r="G18" s="55" t="s">
        <v>63</v>
      </c>
      <c r="H18" s="55" t="s">
        <v>63</v>
      </c>
      <c r="I18" s="56" t="s">
        <v>63</v>
      </c>
      <c r="J18" s="66" t="s">
        <v>92</v>
      </c>
      <c r="K18" s="161" t="s">
        <v>36</v>
      </c>
      <c r="L18" s="161" t="s">
        <v>65</v>
      </c>
    </row>
    <row r="19" spans="1:13" s="25" customFormat="1" ht="42.75" customHeight="1" x14ac:dyDescent="0.25">
      <c r="A19" s="273"/>
      <c r="B19" s="273"/>
      <c r="C19" s="263" t="s">
        <v>49</v>
      </c>
      <c r="D19" s="270">
        <v>55</v>
      </c>
      <c r="E19" s="271">
        <v>0</v>
      </c>
      <c r="F19" s="50" t="s">
        <v>17</v>
      </c>
      <c r="G19" s="67" t="s">
        <v>63</v>
      </c>
      <c r="H19" s="68" t="s">
        <v>63</v>
      </c>
      <c r="I19" s="65" t="s">
        <v>63</v>
      </c>
      <c r="J19" s="260" t="s">
        <v>112</v>
      </c>
      <c r="K19" s="161"/>
      <c r="L19" s="161"/>
    </row>
    <row r="20" spans="1:13" s="3" customFormat="1" ht="63.75" customHeight="1" x14ac:dyDescent="0.25">
      <c r="A20" s="273"/>
      <c r="B20" s="273"/>
      <c r="C20" s="263"/>
      <c r="D20" s="270"/>
      <c r="E20" s="271"/>
      <c r="F20" s="50" t="s">
        <v>18</v>
      </c>
      <c r="G20" s="67" t="s">
        <v>63</v>
      </c>
      <c r="H20" s="68" t="s">
        <v>63</v>
      </c>
      <c r="I20" s="65" t="s">
        <v>63</v>
      </c>
      <c r="J20" s="260"/>
      <c r="K20" s="161"/>
      <c r="L20" s="161"/>
    </row>
    <row r="21" spans="1:13" s="3" customFormat="1" ht="27" customHeight="1" x14ac:dyDescent="0.25">
      <c r="A21" s="273"/>
      <c r="B21" s="273"/>
      <c r="C21" s="263"/>
      <c r="D21" s="270"/>
      <c r="E21" s="271"/>
      <c r="F21" s="50" t="s">
        <v>19</v>
      </c>
      <c r="G21" s="67" t="s">
        <v>63</v>
      </c>
      <c r="H21" s="32" t="s">
        <v>63</v>
      </c>
      <c r="I21" s="65" t="s">
        <v>63</v>
      </c>
      <c r="J21" s="260"/>
      <c r="K21" s="161"/>
      <c r="L21" s="161"/>
    </row>
    <row r="22" spans="1:13" s="3" customFormat="1" ht="349.5" customHeight="1" x14ac:dyDescent="0.25">
      <c r="A22" s="273"/>
      <c r="B22" s="273"/>
      <c r="C22" s="263"/>
      <c r="D22" s="270"/>
      <c r="E22" s="271"/>
      <c r="F22" s="50" t="s">
        <v>20</v>
      </c>
      <c r="G22" s="86" t="s">
        <v>63</v>
      </c>
      <c r="H22" s="32" t="s">
        <v>63</v>
      </c>
      <c r="I22" s="65" t="s">
        <v>63</v>
      </c>
      <c r="J22" s="260"/>
      <c r="K22" s="161"/>
      <c r="L22" s="161"/>
    </row>
    <row r="23" spans="1:13" ht="408.75" customHeight="1" x14ac:dyDescent="0.25">
      <c r="A23" s="273">
        <v>4</v>
      </c>
      <c r="B23" s="274" t="s">
        <v>50</v>
      </c>
      <c r="C23" s="76" t="s">
        <v>51</v>
      </c>
      <c r="D23" s="69">
        <v>15</v>
      </c>
      <c r="E23" s="87">
        <v>5</v>
      </c>
      <c r="F23" s="81" t="s">
        <v>15</v>
      </c>
      <c r="G23" s="57" t="s">
        <v>63</v>
      </c>
      <c r="H23" s="57" t="s">
        <v>63</v>
      </c>
      <c r="I23" s="58" t="s">
        <v>63</v>
      </c>
      <c r="J23" s="172" t="s">
        <v>52</v>
      </c>
      <c r="K23" s="161" t="s">
        <v>36</v>
      </c>
      <c r="L23" s="161" t="s">
        <v>66</v>
      </c>
    </row>
    <row r="24" spans="1:13" ht="409.5" customHeight="1" x14ac:dyDescent="0.25">
      <c r="A24" s="273"/>
      <c r="B24" s="274"/>
      <c r="C24" s="76" t="s">
        <v>85</v>
      </c>
      <c r="D24" s="36">
        <v>15</v>
      </c>
      <c r="E24" s="87">
        <v>10</v>
      </c>
      <c r="F24" s="72" t="s">
        <v>17</v>
      </c>
      <c r="G24" s="70" t="s">
        <v>63</v>
      </c>
      <c r="H24" s="69" t="s">
        <v>63</v>
      </c>
      <c r="I24" s="29" t="s">
        <v>63</v>
      </c>
      <c r="J24" s="172"/>
      <c r="K24" s="161"/>
      <c r="L24" s="161"/>
    </row>
    <row r="25" spans="1:13" ht="382.5" customHeight="1" x14ac:dyDescent="0.25">
      <c r="A25" s="273"/>
      <c r="B25" s="274"/>
      <c r="C25" s="76" t="s">
        <v>53</v>
      </c>
      <c r="D25" s="36">
        <v>5</v>
      </c>
      <c r="E25" s="19">
        <v>3.77</v>
      </c>
      <c r="F25" s="72" t="s">
        <v>18</v>
      </c>
      <c r="G25" s="70" t="s">
        <v>63</v>
      </c>
      <c r="H25" s="69" t="s">
        <v>63</v>
      </c>
      <c r="I25" s="29" t="s">
        <v>63</v>
      </c>
      <c r="J25" s="142" t="s">
        <v>132</v>
      </c>
      <c r="K25" s="161"/>
      <c r="L25" s="161"/>
    </row>
    <row r="26" spans="1:13" ht="249" customHeight="1" x14ac:dyDescent="0.25">
      <c r="A26" s="273"/>
      <c r="B26" s="274"/>
      <c r="C26" s="268" t="s">
        <v>54</v>
      </c>
      <c r="D26" s="269">
        <v>3</v>
      </c>
      <c r="E26" s="267" t="s">
        <v>63</v>
      </c>
      <c r="F26" s="73" t="s">
        <v>19</v>
      </c>
      <c r="G26" s="70" t="s">
        <v>63</v>
      </c>
      <c r="H26" s="74" t="s">
        <v>63</v>
      </c>
      <c r="I26" s="29" t="s">
        <v>63</v>
      </c>
      <c r="J26" s="194" t="s">
        <v>133</v>
      </c>
      <c r="K26" s="161"/>
      <c r="L26" s="161"/>
    </row>
    <row r="27" spans="1:13" ht="42.75" customHeight="1" x14ac:dyDescent="0.25">
      <c r="A27" s="273"/>
      <c r="B27" s="274"/>
      <c r="C27" s="268"/>
      <c r="D27" s="269"/>
      <c r="E27" s="267"/>
      <c r="F27" s="73" t="s">
        <v>20</v>
      </c>
      <c r="G27" s="19" t="s">
        <v>63</v>
      </c>
      <c r="H27" s="74" t="s">
        <v>63</v>
      </c>
      <c r="I27" s="29" t="s">
        <v>63</v>
      </c>
      <c r="J27" s="196"/>
      <c r="K27" s="161"/>
      <c r="L27" s="161"/>
    </row>
    <row r="28" spans="1:13" ht="315.75" customHeight="1" x14ac:dyDescent="0.25">
      <c r="A28" s="78">
        <v>5</v>
      </c>
      <c r="B28" s="78" t="s">
        <v>55</v>
      </c>
      <c r="C28" s="76" t="s">
        <v>56</v>
      </c>
      <c r="D28" s="74" t="s">
        <v>63</v>
      </c>
      <c r="E28" s="74" t="s">
        <v>63</v>
      </c>
      <c r="F28" s="81" t="s">
        <v>15</v>
      </c>
      <c r="G28" s="57">
        <f>SUM(G29:G32)</f>
        <v>1457.04</v>
      </c>
      <c r="H28" s="57">
        <f>SUM(H29:H32)</f>
        <v>641.9</v>
      </c>
      <c r="I28" s="58">
        <f t="shared" si="0"/>
        <v>44.05507055399989</v>
      </c>
      <c r="J28" s="76" t="s">
        <v>93</v>
      </c>
      <c r="K28" s="132" t="s">
        <v>36</v>
      </c>
      <c r="L28" s="132" t="s">
        <v>64</v>
      </c>
    </row>
    <row r="29" spans="1:13" ht="52.5" customHeight="1" x14ac:dyDescent="0.25">
      <c r="A29" s="240"/>
      <c r="B29" s="240"/>
      <c r="C29" s="172" t="s">
        <v>57</v>
      </c>
      <c r="D29" s="259" t="s">
        <v>63</v>
      </c>
      <c r="E29" s="163" t="s">
        <v>63</v>
      </c>
      <c r="F29" s="73" t="s">
        <v>17</v>
      </c>
      <c r="G29" s="70" t="s">
        <v>63</v>
      </c>
      <c r="H29" s="69" t="s">
        <v>63</v>
      </c>
      <c r="I29" s="29" t="s">
        <v>63</v>
      </c>
      <c r="J29" s="172" t="s">
        <v>94</v>
      </c>
      <c r="K29" s="161"/>
      <c r="L29" s="161"/>
    </row>
    <row r="30" spans="1:13" ht="67.5" customHeight="1" x14ac:dyDescent="0.25">
      <c r="A30" s="206"/>
      <c r="B30" s="206"/>
      <c r="C30" s="172"/>
      <c r="D30" s="259"/>
      <c r="E30" s="163"/>
      <c r="F30" s="73" t="s">
        <v>18</v>
      </c>
      <c r="G30" s="70" t="s">
        <v>63</v>
      </c>
      <c r="H30" s="69" t="s">
        <v>63</v>
      </c>
      <c r="I30" s="29" t="s">
        <v>63</v>
      </c>
      <c r="J30" s="172"/>
      <c r="K30" s="161"/>
      <c r="L30" s="161"/>
    </row>
    <row r="31" spans="1:13" ht="45" customHeight="1" x14ac:dyDescent="0.25">
      <c r="A31" s="206"/>
      <c r="B31" s="206"/>
      <c r="C31" s="172"/>
      <c r="D31" s="259"/>
      <c r="E31" s="163"/>
      <c r="F31" s="73" t="s">
        <v>19</v>
      </c>
      <c r="G31" s="70">
        <v>1457.04</v>
      </c>
      <c r="H31" s="74">
        <v>641.9</v>
      </c>
      <c r="I31" s="29">
        <f t="shared" si="0"/>
        <v>44.05507055399989</v>
      </c>
      <c r="J31" s="172"/>
      <c r="K31" s="161"/>
      <c r="L31" s="161"/>
    </row>
    <row r="32" spans="1:13" ht="57" customHeight="1" x14ac:dyDescent="0.25">
      <c r="A32" s="207"/>
      <c r="B32" s="207"/>
      <c r="C32" s="172"/>
      <c r="D32" s="259"/>
      <c r="E32" s="163"/>
      <c r="F32" s="73" t="s">
        <v>20</v>
      </c>
      <c r="G32" s="19" t="s">
        <v>63</v>
      </c>
      <c r="H32" s="74" t="s">
        <v>63</v>
      </c>
      <c r="I32" s="29" t="s">
        <v>63</v>
      </c>
      <c r="J32" s="172"/>
      <c r="K32" s="161"/>
      <c r="L32" s="161"/>
    </row>
    <row r="33" spans="1:12" ht="331.5" customHeight="1" x14ac:dyDescent="0.25">
      <c r="A33" s="273">
        <v>6</v>
      </c>
      <c r="B33" s="273" t="s">
        <v>58</v>
      </c>
      <c r="C33" s="80" t="s">
        <v>59</v>
      </c>
      <c r="D33" s="53">
        <v>2.777E-3</v>
      </c>
      <c r="E33" s="53">
        <v>2.7190000000000001E-3</v>
      </c>
      <c r="F33" s="54" t="s">
        <v>15</v>
      </c>
      <c r="G33" s="55">
        <v>4626.579999999999</v>
      </c>
      <c r="H33" s="55">
        <v>3921.05</v>
      </c>
      <c r="I33" s="56">
        <v>84.8</v>
      </c>
      <c r="J33" s="66" t="s">
        <v>95</v>
      </c>
      <c r="K33" s="161" t="s">
        <v>36</v>
      </c>
      <c r="L33" s="161" t="s">
        <v>67</v>
      </c>
    </row>
    <row r="34" spans="1:12" ht="258" customHeight="1" x14ac:dyDescent="0.25">
      <c r="A34" s="273"/>
      <c r="B34" s="273"/>
      <c r="C34" s="80" t="s">
        <v>60</v>
      </c>
      <c r="D34" s="143">
        <v>16</v>
      </c>
      <c r="E34" s="144">
        <v>16.399999999999999</v>
      </c>
      <c r="F34" s="79" t="s">
        <v>17</v>
      </c>
      <c r="G34" s="67" t="s">
        <v>63</v>
      </c>
      <c r="H34" s="68" t="s">
        <v>63</v>
      </c>
      <c r="I34" s="65" t="s">
        <v>63</v>
      </c>
      <c r="J34" s="66" t="s">
        <v>87</v>
      </c>
      <c r="K34" s="161"/>
      <c r="L34" s="161"/>
    </row>
    <row r="35" spans="1:12" ht="71.25" customHeight="1" x14ac:dyDescent="0.25">
      <c r="A35" s="273"/>
      <c r="B35" s="273"/>
      <c r="C35" s="263" t="s">
        <v>61</v>
      </c>
      <c r="D35" s="264">
        <v>33</v>
      </c>
      <c r="E35" s="265">
        <v>33.6</v>
      </c>
      <c r="F35" s="50" t="s">
        <v>18</v>
      </c>
      <c r="G35" s="67" t="s">
        <v>63</v>
      </c>
      <c r="H35" s="32" t="s">
        <v>63</v>
      </c>
      <c r="I35" s="65" t="s">
        <v>63</v>
      </c>
      <c r="J35" s="260" t="s">
        <v>125</v>
      </c>
      <c r="K35" s="161"/>
      <c r="L35" s="161"/>
    </row>
    <row r="36" spans="1:12" ht="30.75" customHeight="1" x14ac:dyDescent="0.25">
      <c r="A36" s="273"/>
      <c r="B36" s="273"/>
      <c r="C36" s="263"/>
      <c r="D36" s="264"/>
      <c r="E36" s="265"/>
      <c r="F36" s="50" t="s">
        <v>19</v>
      </c>
      <c r="G36" s="39">
        <v>4626.579999999999</v>
      </c>
      <c r="H36" s="33">
        <v>3921.05</v>
      </c>
      <c r="I36" s="40">
        <f t="shared" si="0"/>
        <v>84.750506853874811</v>
      </c>
      <c r="J36" s="260"/>
      <c r="K36" s="161"/>
      <c r="L36" s="161"/>
    </row>
    <row r="37" spans="1:12" ht="44.25" customHeight="1" x14ac:dyDescent="0.25">
      <c r="A37" s="273"/>
      <c r="B37" s="273"/>
      <c r="C37" s="263"/>
      <c r="D37" s="264"/>
      <c r="E37" s="265"/>
      <c r="F37" s="51" t="s">
        <v>20</v>
      </c>
      <c r="G37" s="86" t="s">
        <v>63</v>
      </c>
      <c r="H37" s="32" t="s">
        <v>63</v>
      </c>
      <c r="I37" s="65" t="s">
        <v>63</v>
      </c>
      <c r="J37" s="260"/>
      <c r="K37" s="161"/>
      <c r="L37" s="161"/>
    </row>
    <row r="38" spans="1:12" ht="323.25" customHeight="1" x14ac:dyDescent="0.25">
      <c r="A38" s="273"/>
      <c r="B38" s="273"/>
      <c r="C38" s="263"/>
      <c r="D38" s="264"/>
      <c r="E38" s="265"/>
      <c r="F38" s="51"/>
      <c r="G38" s="52"/>
      <c r="H38" s="33"/>
      <c r="I38" s="40"/>
      <c r="J38" s="260"/>
      <c r="K38" s="161"/>
      <c r="L38" s="161"/>
    </row>
    <row r="39" spans="1:12" ht="106.5" customHeight="1" x14ac:dyDescent="0.25"/>
    <row r="40" spans="1:12" x14ac:dyDescent="0.25">
      <c r="A40" s="6"/>
      <c r="B40" s="83"/>
      <c r="C40" s="6"/>
      <c r="D40" s="6"/>
      <c r="E40" s="6"/>
      <c r="F40" s="6"/>
      <c r="G40" s="26"/>
      <c r="J40" s="6"/>
      <c r="K40" s="6"/>
      <c r="L40" s="6"/>
    </row>
  </sheetData>
  <mergeCells count="78">
    <mergeCell ref="K7:K9"/>
    <mergeCell ref="L7:L9"/>
    <mergeCell ref="L10:L12"/>
    <mergeCell ref="A10:A12"/>
    <mergeCell ref="K10:K12"/>
    <mergeCell ref="B7:B9"/>
    <mergeCell ref="B10:B12"/>
    <mergeCell ref="H8:H9"/>
    <mergeCell ref="I8:I9"/>
    <mergeCell ref="J8:J9"/>
    <mergeCell ref="C8:C9"/>
    <mergeCell ref="D8:D9"/>
    <mergeCell ref="E8:E9"/>
    <mergeCell ref="F8:F9"/>
    <mergeCell ref="G8:G9"/>
    <mergeCell ref="A7:A9"/>
    <mergeCell ref="B35:B38"/>
    <mergeCell ref="B33:B34"/>
    <mergeCell ref="B14:B17"/>
    <mergeCell ref="A35:A38"/>
    <mergeCell ref="A14:A17"/>
    <mergeCell ref="A33:A34"/>
    <mergeCell ref="A18:A22"/>
    <mergeCell ref="A29:A32"/>
    <mergeCell ref="B18:B22"/>
    <mergeCell ref="B23:B24"/>
    <mergeCell ref="B25:B27"/>
    <mergeCell ref="A23:A24"/>
    <mergeCell ref="A25:A27"/>
    <mergeCell ref="C11:C12"/>
    <mergeCell ref="J16:J17"/>
    <mergeCell ref="C16:C17"/>
    <mergeCell ref="E26:E27"/>
    <mergeCell ref="C26:C27"/>
    <mergeCell ref="D26:D27"/>
    <mergeCell ref="C19:C22"/>
    <mergeCell ref="D19:D22"/>
    <mergeCell ref="E19:E22"/>
    <mergeCell ref="E11:E12"/>
    <mergeCell ref="D16:D17"/>
    <mergeCell ref="D11:D12"/>
    <mergeCell ref="J35:J38"/>
    <mergeCell ref="C35:C38"/>
    <mergeCell ref="D35:D38"/>
    <mergeCell ref="E35:E38"/>
    <mergeCell ref="J23:J24"/>
    <mergeCell ref="K18:K22"/>
    <mergeCell ref="K29:K32"/>
    <mergeCell ref="L29:L32"/>
    <mergeCell ref="J26:J27"/>
    <mergeCell ref="A1:L1"/>
    <mergeCell ref="A3:A4"/>
    <mergeCell ref="B3:B4"/>
    <mergeCell ref="C3:E3"/>
    <mergeCell ref="F3:I3"/>
    <mergeCell ref="J3:J4"/>
    <mergeCell ref="K3:K4"/>
    <mergeCell ref="L3:L4"/>
    <mergeCell ref="C29:C32"/>
    <mergeCell ref="B29:B32"/>
    <mergeCell ref="J11:J12"/>
    <mergeCell ref="E16:E17"/>
    <mergeCell ref="B6:K6"/>
    <mergeCell ref="L35:L38"/>
    <mergeCell ref="K35:K38"/>
    <mergeCell ref="L23:L24"/>
    <mergeCell ref="K23:K24"/>
    <mergeCell ref="K25:K27"/>
    <mergeCell ref="L25:L27"/>
    <mergeCell ref="K33:K34"/>
    <mergeCell ref="L33:L34"/>
    <mergeCell ref="L14:L17"/>
    <mergeCell ref="D29:D32"/>
    <mergeCell ref="E29:E32"/>
    <mergeCell ref="J29:J32"/>
    <mergeCell ref="K14:K17"/>
    <mergeCell ref="L18:L22"/>
    <mergeCell ref="J19:J22"/>
  </mergeCells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rowBreaks count="3" manualBreakCount="3">
    <brk id="24" min="4" max="11" man="1"/>
    <brk id="28" max="11" man="1"/>
    <brk id="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view="pageBreakPreview" topLeftCell="A10" zoomScale="70" zoomScaleNormal="78" zoomScaleSheetLayoutView="70" workbookViewId="0">
      <selection activeCell="K7" sqref="K7:K11"/>
    </sheetView>
  </sheetViews>
  <sheetFormatPr defaultRowHeight="21" x14ac:dyDescent="0.35"/>
  <cols>
    <col min="1" max="1" width="6.140625" style="118" customWidth="1"/>
    <col min="2" max="2" width="32.85546875" style="118" customWidth="1"/>
    <col min="3" max="3" width="21.28515625" style="118" customWidth="1"/>
    <col min="4" max="4" width="19.42578125" style="118" customWidth="1"/>
    <col min="5" max="5" width="18.5703125" style="118" customWidth="1"/>
    <col min="6" max="6" width="24.140625" style="118" customWidth="1"/>
    <col min="7" max="8" width="17" style="118" customWidth="1"/>
    <col min="9" max="9" width="17.5703125" style="118" customWidth="1"/>
    <col min="10" max="10" width="47.7109375" style="118" customWidth="1"/>
    <col min="11" max="12" width="36.85546875" style="118" customWidth="1"/>
    <col min="13" max="16384" width="9.140625" style="118"/>
  </cols>
  <sheetData>
    <row r="1" spans="1:12" ht="43.5" customHeight="1" x14ac:dyDescent="0.35">
      <c r="A1" s="148" t="s">
        <v>123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x14ac:dyDescent="0.35">
      <c r="A2" s="119"/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0.25" customHeight="1" x14ac:dyDescent="0.35">
      <c r="A3" s="217" t="s">
        <v>0</v>
      </c>
      <c r="B3" s="217" t="s">
        <v>1</v>
      </c>
      <c r="C3" s="222" t="s">
        <v>2</v>
      </c>
      <c r="D3" s="223"/>
      <c r="E3" s="224"/>
      <c r="F3" s="215" t="s">
        <v>3</v>
      </c>
      <c r="G3" s="217" t="s">
        <v>4</v>
      </c>
      <c r="H3" s="217"/>
      <c r="I3" s="217"/>
      <c r="J3" s="215" t="s">
        <v>5</v>
      </c>
      <c r="K3" s="215" t="s">
        <v>6</v>
      </c>
      <c r="L3" s="215" t="s">
        <v>7</v>
      </c>
    </row>
    <row r="4" spans="1:12" ht="60.75" x14ac:dyDescent="0.35">
      <c r="A4" s="217"/>
      <c r="B4" s="217"/>
      <c r="C4" s="116" t="s">
        <v>8</v>
      </c>
      <c r="D4" s="116" t="s">
        <v>9</v>
      </c>
      <c r="E4" s="116" t="s">
        <v>99</v>
      </c>
      <c r="F4" s="216"/>
      <c r="G4" s="116" t="s">
        <v>10</v>
      </c>
      <c r="H4" s="116" t="s">
        <v>101</v>
      </c>
      <c r="I4" s="116" t="s">
        <v>11</v>
      </c>
      <c r="J4" s="216"/>
      <c r="K4" s="216"/>
      <c r="L4" s="216"/>
    </row>
    <row r="5" spans="1:12" x14ac:dyDescent="0.35">
      <c r="A5" s="116">
        <v>1</v>
      </c>
      <c r="B5" s="116">
        <v>2</v>
      </c>
      <c r="C5" s="116">
        <v>4</v>
      </c>
      <c r="D5" s="116">
        <v>5</v>
      </c>
      <c r="E5" s="116">
        <v>6</v>
      </c>
      <c r="F5" s="116"/>
      <c r="G5" s="116">
        <v>7</v>
      </c>
      <c r="H5" s="116">
        <v>8</v>
      </c>
      <c r="I5" s="116">
        <v>9</v>
      </c>
      <c r="J5" s="116"/>
      <c r="K5" s="116">
        <v>10</v>
      </c>
      <c r="L5" s="116">
        <v>11</v>
      </c>
    </row>
    <row r="6" spans="1:12" ht="46.5" customHeight="1" thickBot="1" x14ac:dyDescent="0.4">
      <c r="A6" s="278" t="s">
        <v>68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</row>
    <row r="7" spans="1:12" ht="23.25" customHeight="1" x14ac:dyDescent="0.35">
      <c r="A7" s="279">
        <v>1</v>
      </c>
      <c r="B7" s="280" t="s">
        <v>69</v>
      </c>
      <c r="C7" s="211" t="s">
        <v>70</v>
      </c>
      <c r="D7" s="211" t="s">
        <v>70</v>
      </c>
      <c r="E7" s="211" t="s">
        <v>113</v>
      </c>
      <c r="F7" s="130" t="s">
        <v>15</v>
      </c>
      <c r="G7" s="122">
        <f>G8+G9+G10+G11</f>
        <v>460.13157999999999</v>
      </c>
      <c r="H7" s="136">
        <f t="shared" ref="H7" si="0">H8+H9+H10+H11</f>
        <v>0</v>
      </c>
      <c r="I7" s="138">
        <f>H7/G7*100</f>
        <v>0</v>
      </c>
      <c r="J7" s="282" t="s">
        <v>122</v>
      </c>
      <c r="K7" s="180" t="s">
        <v>71</v>
      </c>
      <c r="L7" s="180" t="s">
        <v>72</v>
      </c>
    </row>
    <row r="8" spans="1:12" ht="44.25" customHeight="1" x14ac:dyDescent="0.35">
      <c r="A8" s="220"/>
      <c r="B8" s="157"/>
      <c r="C8" s="175"/>
      <c r="D8" s="175"/>
      <c r="E8" s="175"/>
      <c r="F8" s="127" t="s">
        <v>17</v>
      </c>
      <c r="G8" s="134">
        <v>0</v>
      </c>
      <c r="H8" s="124">
        <v>0</v>
      </c>
      <c r="I8" s="125" t="s">
        <v>130</v>
      </c>
      <c r="J8" s="283"/>
      <c r="K8" s="166"/>
      <c r="L8" s="166"/>
    </row>
    <row r="9" spans="1:12" ht="64.5" customHeight="1" x14ac:dyDescent="0.35">
      <c r="A9" s="220"/>
      <c r="B9" s="157"/>
      <c r="C9" s="175"/>
      <c r="D9" s="175"/>
      <c r="E9" s="175"/>
      <c r="F9" s="127" t="s">
        <v>18</v>
      </c>
      <c r="G9" s="134">
        <v>349.7</v>
      </c>
      <c r="H9" s="128">
        <v>0</v>
      </c>
      <c r="I9" s="129">
        <f>H9/G9*100</f>
        <v>0</v>
      </c>
      <c r="J9" s="283"/>
      <c r="K9" s="166"/>
      <c r="L9" s="166"/>
    </row>
    <row r="10" spans="1:12" ht="30.75" customHeight="1" x14ac:dyDescent="0.35">
      <c r="A10" s="220"/>
      <c r="B10" s="157"/>
      <c r="C10" s="175"/>
      <c r="D10" s="175"/>
      <c r="E10" s="175"/>
      <c r="F10" s="127" t="s">
        <v>19</v>
      </c>
      <c r="G10" s="134">
        <v>110.43158</v>
      </c>
      <c r="H10" s="128">
        <v>0</v>
      </c>
      <c r="I10" s="129">
        <f t="shared" ref="I10" si="1">H10/G10*100</f>
        <v>0</v>
      </c>
      <c r="J10" s="283"/>
      <c r="K10" s="166"/>
      <c r="L10" s="166"/>
    </row>
    <row r="11" spans="1:12" ht="52.5" customHeight="1" thickBot="1" x14ac:dyDescent="0.4">
      <c r="A11" s="221"/>
      <c r="B11" s="281"/>
      <c r="C11" s="202"/>
      <c r="D11" s="202"/>
      <c r="E11" s="202"/>
      <c r="F11" s="141" t="s">
        <v>20</v>
      </c>
      <c r="G11" s="135">
        <v>0</v>
      </c>
      <c r="H11" s="137">
        <v>0</v>
      </c>
      <c r="I11" s="129"/>
      <c r="J11" s="284"/>
      <c r="K11" s="181"/>
      <c r="L11" s="181"/>
    </row>
    <row r="12" spans="1:12" ht="28.5" customHeight="1" x14ac:dyDescent="0.35">
      <c r="A12" s="205">
        <v>2</v>
      </c>
      <c r="B12" s="208" t="s">
        <v>73</v>
      </c>
      <c r="C12" s="211" t="s">
        <v>70</v>
      </c>
      <c r="D12" s="211" t="s">
        <v>70</v>
      </c>
      <c r="E12" s="211" t="s">
        <v>113</v>
      </c>
      <c r="F12" s="130" t="s">
        <v>15</v>
      </c>
      <c r="G12" s="28">
        <f>G13+G14+G15+G16</f>
        <v>2800</v>
      </c>
      <c r="H12" s="28">
        <f>H13+H14+H15+H16</f>
        <v>1507.78666</v>
      </c>
      <c r="I12" s="139">
        <f>H12/G12*100</f>
        <v>53.84952357142857</v>
      </c>
      <c r="J12" s="276" t="s">
        <v>131</v>
      </c>
      <c r="K12" s="180" t="s">
        <v>71</v>
      </c>
      <c r="L12" s="180" t="s">
        <v>72</v>
      </c>
    </row>
    <row r="13" spans="1:12" ht="41.25" customHeight="1" x14ac:dyDescent="0.35">
      <c r="A13" s="206"/>
      <c r="B13" s="209"/>
      <c r="C13" s="175"/>
      <c r="D13" s="175"/>
      <c r="E13" s="175"/>
      <c r="F13" s="127" t="s">
        <v>17</v>
      </c>
      <c r="G13" s="126">
        <v>0</v>
      </c>
      <c r="H13" s="124">
        <v>0</v>
      </c>
      <c r="I13" s="124" t="s">
        <v>130</v>
      </c>
      <c r="J13" s="195"/>
      <c r="K13" s="166"/>
      <c r="L13" s="166"/>
    </row>
    <row r="14" spans="1:12" ht="64.5" customHeight="1" x14ac:dyDescent="0.35">
      <c r="A14" s="206"/>
      <c r="B14" s="209"/>
      <c r="C14" s="175"/>
      <c r="D14" s="175"/>
      <c r="E14" s="175"/>
      <c r="F14" s="127" t="s">
        <v>18</v>
      </c>
      <c r="G14" s="126">
        <v>2128</v>
      </c>
      <c r="H14" s="128">
        <v>1145.91786</v>
      </c>
      <c r="I14" s="124">
        <f>H14/G14*100</f>
        <v>53.8495234962406</v>
      </c>
      <c r="J14" s="195"/>
      <c r="K14" s="166"/>
      <c r="L14" s="166"/>
    </row>
    <row r="15" spans="1:12" ht="27" customHeight="1" x14ac:dyDescent="0.35">
      <c r="A15" s="206"/>
      <c r="B15" s="209"/>
      <c r="C15" s="175"/>
      <c r="D15" s="175"/>
      <c r="E15" s="175"/>
      <c r="F15" s="127" t="s">
        <v>19</v>
      </c>
      <c r="G15" s="126">
        <v>672</v>
      </c>
      <c r="H15" s="128">
        <v>361.86880000000002</v>
      </c>
      <c r="I15" s="124">
        <f>H15/G15*100</f>
        <v>53.849523809523816</v>
      </c>
      <c r="J15" s="195"/>
      <c r="K15" s="166"/>
      <c r="L15" s="166"/>
    </row>
    <row r="16" spans="1:12" ht="296.25" customHeight="1" thickBot="1" x14ac:dyDescent="0.4">
      <c r="A16" s="207"/>
      <c r="B16" s="210"/>
      <c r="C16" s="202"/>
      <c r="D16" s="202"/>
      <c r="E16" s="202"/>
      <c r="F16" s="141" t="s">
        <v>20</v>
      </c>
      <c r="G16" s="140">
        <v>0</v>
      </c>
      <c r="H16" s="137">
        <v>0</v>
      </c>
      <c r="I16" s="137"/>
      <c r="J16" s="277"/>
      <c r="K16" s="181"/>
      <c r="L16" s="181"/>
    </row>
  </sheetData>
  <mergeCells count="26"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A6:L6"/>
    <mergeCell ref="A7:A11"/>
    <mergeCell ref="B7:B11"/>
    <mergeCell ref="C7:C11"/>
    <mergeCell ref="D7:D11"/>
    <mergeCell ref="E7:E11"/>
    <mergeCell ref="J7:J11"/>
    <mergeCell ref="K7:K11"/>
    <mergeCell ref="L7:L11"/>
    <mergeCell ref="K12:K16"/>
    <mergeCell ref="L12:L16"/>
    <mergeCell ref="A12:A16"/>
    <mergeCell ref="B12:B16"/>
    <mergeCell ref="C12:C16"/>
    <mergeCell ref="D12:D16"/>
    <mergeCell ref="E12:E16"/>
    <mergeCell ref="J12:J16"/>
  </mergeCells>
  <pageMargins left="0.25" right="0.25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Экология</vt:lpstr>
      <vt:lpstr>Жилье и гор.среда</vt:lpstr>
      <vt:lpstr>Культура</vt:lpstr>
      <vt:lpstr>Демография</vt:lpstr>
      <vt:lpstr>Образование</vt:lpstr>
      <vt:lpstr>МСП</vt:lpstr>
      <vt:lpstr>Образование!Область_печати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2020-08-07T05:21:42Z</dcterms:modified>
</cp:coreProperties>
</file>