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 refMode="R1C1"/>
</workbook>
</file>

<file path=xl/calcChain.xml><?xml version="1.0" encoding="utf-8"?>
<calcChain xmlns="http://schemas.openxmlformats.org/spreadsheetml/2006/main">
  <c r="E31" i="1"/>
  <c r="D31"/>
  <c r="C31"/>
  <c r="A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A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A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  <c r="E4"/>
  <c r="D4"/>
  <c r="C4"/>
  <c r="E3"/>
  <c r="D3"/>
  <c r="C3"/>
  <c r="A3"/>
</calcChain>
</file>

<file path=xl/sharedStrings.xml><?xml version="1.0" encoding="utf-8"?>
<sst xmlns="http://schemas.openxmlformats.org/spreadsheetml/2006/main" count="47" uniqueCount="47">
  <si>
    <t>Номер строки</t>
  </si>
  <si>
    <t>Наименование</t>
  </si>
  <si>
    <t>Шифр</t>
  </si>
  <si>
    <t>Отчет кандидата</t>
  </si>
  <si>
    <t>Сумма по версии ИК</t>
  </si>
  <si>
    <t>Поступило средств в избирательный фонд, всего</t>
  </si>
  <si>
    <t>Поступило средств в установленном порядке для формирования избирательного фонда</t>
  </si>
  <si>
    <t>1.1.1</t>
  </si>
  <si>
    <t>Собственные средства кандидата / избирательного объединения</t>
  </si>
  <si>
    <t>1.1.2</t>
  </si>
  <si>
    <t>Средства, выделенные кандидату выдвинувшим его избирательным объединением</t>
  </si>
  <si>
    <t>1.1.3</t>
  </si>
  <si>
    <t>Добровольные пожертвования гражданина</t>
  </si>
  <si>
    <t>1.1.4</t>
  </si>
  <si>
    <t>Добровольные пожертвования юридического лица</t>
  </si>
  <si>
    <t>Поступило в избирательный фонд денежных средств, подпадающих под действие п.6 ст.58 Федерального закона от 12.06.2002 г. №67-ФЗ</t>
  </si>
  <si>
    <t>1.2.1</t>
  </si>
  <si>
    <t>Собственные средства кандидата / избирательного объединения / средства, выделенные кандидату выдвинувшим его избирательным объединением</t>
  </si>
  <si>
    <t>1.2.2</t>
  </si>
  <si>
    <t>Средства гражданина</t>
  </si>
  <si>
    <t>1.2.3</t>
  </si>
  <si>
    <t>Средства юридического лица</t>
  </si>
  <si>
    <t>Возвращено денежных средств из избирательного фонда, всего</t>
  </si>
  <si>
    <t>Перечислено в доход окружного бюджета</t>
  </si>
  <si>
    <t>Возвращено денежных средств, поступивших с нарушением установленного порядка</t>
  </si>
  <si>
    <t>2.2.1</t>
  </si>
  <si>
    <t>Гражданам, которым запрещено осуществлять пожертвования либо не указавшим обязательные сведения в платежном документе</t>
  </si>
  <si>
    <t>2.2.2</t>
  </si>
  <si>
    <t>Юридическим лицам, которым запрещено осуществлять пожертвования либо не указавшим обязательные сведения в платежном документе</t>
  </si>
  <si>
    <t>2.2.3</t>
  </si>
  <si>
    <t>Средств, поступивших с превышением предельного размера</t>
  </si>
  <si>
    <t>Возвращено денежных средств, поступивших в установленном порядке</t>
  </si>
  <si>
    <t>Израсходовано средств, всего</t>
  </si>
  <si>
    <t>На организацию сбора подписей избирателей</t>
  </si>
  <si>
    <t>3.1.1</t>
  </si>
  <si>
    <t>Из них на оплату труда лиц, привлекаемых для сбора подписей избирателей</t>
  </si>
  <si>
    <t>На предвыборную агитацию через организации телерадиовещания</t>
  </si>
  <si>
    <t>На предвыборную агитацию через редакции периодических печатных изданий</t>
  </si>
  <si>
    <t>На выпуск и распространение печатных и иных агитационных материалов</t>
  </si>
  <si>
    <t>На проведение публичных массовых мероприятий</t>
  </si>
  <si>
    <t>На оплату работ (услуг) информационного и консультационного характера</t>
  </si>
  <si>
    <t>На оплату других работ (услуг), выполненных (оказанных) юридическими лицами или гражданами РФ по договорам</t>
  </si>
  <si>
    <t>На оплату иных расходов, непосредственно связанных с проведением избирательной кампании</t>
  </si>
  <si>
    <t>Распределено неизрасходованного остатка средств фонда пропорционально перечисленным в избирательный фонд денежным средствам</t>
  </si>
  <si>
    <t>Остаток средств фонда на дату сдачи отчета (заверяется банковской справкой)</t>
  </si>
  <si>
    <t>Отчет составлен 8 ноября 2018 г. в 16:30</t>
  </si>
  <si>
    <t>Первый финансовый отчет от 06.11.2018 Жильцова Лариса Владимировна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</si>
</sst>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FDE1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tabSelected="1" workbookViewId="0">
      <selection activeCell="H10" sqref="H10"/>
    </sheetView>
  </sheetViews>
  <sheetFormatPr defaultRowHeight="15"/>
  <cols>
    <col min="1" max="1" width="11.140625" bestFit="1" customWidth="1"/>
    <col min="2" max="2" width="41.7109375" customWidth="1"/>
    <col min="3" max="3" width="5.28515625" bestFit="1" customWidth="1"/>
    <col min="4" max="4" width="13.7109375" bestFit="1" customWidth="1"/>
    <col min="5" max="5" width="16.7109375" bestFit="1" customWidth="1"/>
  </cols>
  <sheetData>
    <row r="1" spans="1:5">
      <c r="A1" s="2" t="s">
        <v>46</v>
      </c>
      <c r="B1" s="1"/>
      <c r="C1" s="1"/>
      <c r="D1" s="1"/>
      <c r="E1" s="1"/>
    </row>
    <row r="2" spans="1: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>
      <c r="A3" s="3" t="str">
        <f>"1"</f>
        <v>1</v>
      </c>
      <c r="B3" s="3" t="s">
        <v>5</v>
      </c>
      <c r="C3" s="3" t="str">
        <f>"10"</f>
        <v>10</v>
      </c>
      <c r="D3" s="5" t="str">
        <f>"50,00"</f>
        <v>50,00</v>
      </c>
      <c r="E3" s="5" t="str">
        <f>"50,00"</f>
        <v>50,00</v>
      </c>
    </row>
    <row r="4" spans="1:5" ht="22.5">
      <c r="A4" s="3">
        <v>1.1000000000000001</v>
      </c>
      <c r="B4" s="3" t="s">
        <v>6</v>
      </c>
      <c r="C4" s="3" t="str">
        <f>"20"</f>
        <v>20</v>
      </c>
      <c r="D4" s="5" t="str">
        <f>"50,00"</f>
        <v>50,00</v>
      </c>
      <c r="E4" s="5" t="str">
        <f>"50,00"</f>
        <v>50,00</v>
      </c>
    </row>
    <row r="5" spans="1:5" ht="22.5">
      <c r="A5" s="3" t="s">
        <v>7</v>
      </c>
      <c r="B5" s="3" t="s">
        <v>8</v>
      </c>
      <c r="C5" s="3" t="str">
        <f>"30"</f>
        <v>30</v>
      </c>
      <c r="D5" s="5" t="str">
        <f>"50,00"</f>
        <v>50,00</v>
      </c>
      <c r="E5" s="5" t="str">
        <f>"50,00"</f>
        <v>50,00</v>
      </c>
    </row>
    <row r="6" spans="1:5" ht="22.5">
      <c r="A6" s="3" t="s">
        <v>9</v>
      </c>
      <c r="B6" s="3" t="s">
        <v>10</v>
      </c>
      <c r="C6" s="3" t="str">
        <f>"40"</f>
        <v>40</v>
      </c>
      <c r="D6" s="5" t="str">
        <f>"0,00"</f>
        <v>0,00</v>
      </c>
      <c r="E6" s="5" t="str">
        <f>"0,00"</f>
        <v>0,00</v>
      </c>
    </row>
    <row r="7" spans="1:5">
      <c r="A7" s="3" t="s">
        <v>11</v>
      </c>
      <c r="B7" s="3" t="s">
        <v>12</v>
      </c>
      <c r="C7" s="3" t="str">
        <f>"50"</f>
        <v>50</v>
      </c>
      <c r="D7" s="5" t="str">
        <f>"0,00"</f>
        <v>0,00</v>
      </c>
      <c r="E7" s="5" t="str">
        <f>"0,00"</f>
        <v>0,00</v>
      </c>
    </row>
    <row r="8" spans="1:5">
      <c r="A8" s="3" t="s">
        <v>13</v>
      </c>
      <c r="B8" s="3" t="s">
        <v>14</v>
      </c>
      <c r="C8" s="3" t="str">
        <f>"60"</f>
        <v>60</v>
      </c>
      <c r="D8" s="5" t="str">
        <f>"0,00"</f>
        <v>0,00</v>
      </c>
      <c r="E8" s="5" t="str">
        <f>"0,00"</f>
        <v>0,00</v>
      </c>
    </row>
    <row r="9" spans="1:5" ht="33.75">
      <c r="A9" s="3">
        <v>1.2</v>
      </c>
      <c r="B9" s="3" t="s">
        <v>15</v>
      </c>
      <c r="C9" s="3" t="str">
        <f>"70"</f>
        <v>70</v>
      </c>
      <c r="D9" s="5" t="str">
        <f>"0,00"</f>
        <v>0,00</v>
      </c>
      <c r="E9" s="5" t="str">
        <f>"0,00"</f>
        <v>0,00</v>
      </c>
    </row>
    <row r="10" spans="1:5" ht="33.75">
      <c r="A10" s="3" t="s">
        <v>16</v>
      </c>
      <c r="B10" s="3" t="s">
        <v>17</v>
      </c>
      <c r="C10" s="3" t="str">
        <f>"80"</f>
        <v>80</v>
      </c>
      <c r="D10" s="5" t="str">
        <f>"0,00"</f>
        <v>0,00</v>
      </c>
      <c r="E10" s="5" t="str">
        <f>"0,00"</f>
        <v>0,00</v>
      </c>
    </row>
    <row r="11" spans="1:5">
      <c r="A11" s="3" t="s">
        <v>18</v>
      </c>
      <c r="B11" s="3" t="s">
        <v>19</v>
      </c>
      <c r="C11" s="3" t="str">
        <f>"90"</f>
        <v>90</v>
      </c>
      <c r="D11" s="5" t="str">
        <f>"0,00"</f>
        <v>0,00</v>
      </c>
      <c r="E11" s="5" t="str">
        <f>"0,00"</f>
        <v>0,00</v>
      </c>
    </row>
    <row r="12" spans="1:5">
      <c r="A12" s="3" t="s">
        <v>20</v>
      </c>
      <c r="B12" s="3" t="s">
        <v>21</v>
      </c>
      <c r="C12" s="3" t="str">
        <f>"100"</f>
        <v>100</v>
      </c>
      <c r="D12" s="5" t="str">
        <f>"0,00"</f>
        <v>0,00</v>
      </c>
      <c r="E12" s="5" t="str">
        <f>"0,00"</f>
        <v>0,00</v>
      </c>
    </row>
    <row r="13" spans="1:5" ht="22.5">
      <c r="A13" s="3" t="str">
        <f>"2"</f>
        <v>2</v>
      </c>
      <c r="B13" s="3" t="s">
        <v>22</v>
      </c>
      <c r="C13" s="3" t="str">
        <f>"110"</f>
        <v>110</v>
      </c>
      <c r="D13" s="5" t="str">
        <f>"0,00"</f>
        <v>0,00</v>
      </c>
      <c r="E13" s="5" t="str">
        <f>"0,00"</f>
        <v>0,00</v>
      </c>
    </row>
    <row r="14" spans="1:5">
      <c r="A14" s="3">
        <v>2.1</v>
      </c>
      <c r="B14" s="3" t="s">
        <v>23</v>
      </c>
      <c r="C14" s="3" t="str">
        <f>"120"</f>
        <v>120</v>
      </c>
      <c r="D14" s="5" t="str">
        <f>"0,00"</f>
        <v>0,00</v>
      </c>
      <c r="E14" s="5" t="str">
        <f>"0,00"</f>
        <v>0,00</v>
      </c>
    </row>
    <row r="15" spans="1:5" ht="22.5">
      <c r="A15" s="3">
        <v>2.2000000000000002</v>
      </c>
      <c r="B15" s="3" t="s">
        <v>24</v>
      </c>
      <c r="C15" s="3" t="str">
        <f>"130"</f>
        <v>130</v>
      </c>
      <c r="D15" s="5" t="str">
        <f>"0,00"</f>
        <v>0,00</v>
      </c>
      <c r="E15" s="5" t="str">
        <f>"0,00"</f>
        <v>0,00</v>
      </c>
    </row>
    <row r="16" spans="1:5" ht="33.75">
      <c r="A16" s="3" t="s">
        <v>25</v>
      </c>
      <c r="B16" s="3" t="s">
        <v>26</v>
      </c>
      <c r="C16" s="3" t="str">
        <f>"140"</f>
        <v>140</v>
      </c>
      <c r="D16" s="5" t="str">
        <f>"0,00"</f>
        <v>0,00</v>
      </c>
      <c r="E16" s="5" t="str">
        <f>"0,00"</f>
        <v>0,00</v>
      </c>
    </row>
    <row r="17" spans="1:5" ht="33.75">
      <c r="A17" s="3" t="s">
        <v>27</v>
      </c>
      <c r="B17" s="3" t="s">
        <v>28</v>
      </c>
      <c r="C17" s="3" t="str">
        <f>"150"</f>
        <v>150</v>
      </c>
      <c r="D17" s="5" t="str">
        <f>"0,00"</f>
        <v>0,00</v>
      </c>
      <c r="E17" s="5" t="str">
        <f>"0,00"</f>
        <v>0,00</v>
      </c>
    </row>
    <row r="18" spans="1:5" ht="22.5">
      <c r="A18" s="3" t="s">
        <v>29</v>
      </c>
      <c r="B18" s="3" t="s">
        <v>30</v>
      </c>
      <c r="C18" s="3" t="str">
        <f>"160"</f>
        <v>160</v>
      </c>
      <c r="D18" s="5" t="str">
        <f>"0,00"</f>
        <v>0,00</v>
      </c>
      <c r="E18" s="5" t="str">
        <f>"0,00"</f>
        <v>0,00</v>
      </c>
    </row>
    <row r="19" spans="1:5" ht="22.5">
      <c r="A19" s="3">
        <v>2.2999999999999998</v>
      </c>
      <c r="B19" s="3" t="s">
        <v>31</v>
      </c>
      <c r="C19" s="3" t="str">
        <f>"170"</f>
        <v>170</v>
      </c>
      <c r="D19" s="5" t="str">
        <f>"0,00"</f>
        <v>0,00</v>
      </c>
      <c r="E19" s="5" t="str">
        <f>"0,00"</f>
        <v>0,00</v>
      </c>
    </row>
    <row r="20" spans="1:5">
      <c r="A20" s="3" t="str">
        <f>"3"</f>
        <v>3</v>
      </c>
      <c r="B20" s="3" t="s">
        <v>32</v>
      </c>
      <c r="C20" s="3" t="str">
        <f>"180"</f>
        <v>180</v>
      </c>
      <c r="D20" s="5" t="str">
        <f>"0,00"</f>
        <v>0,00</v>
      </c>
      <c r="E20" s="5" t="str">
        <f>"0,00"</f>
        <v>0,00</v>
      </c>
    </row>
    <row r="21" spans="1:5">
      <c r="A21" s="3">
        <v>3.1</v>
      </c>
      <c r="B21" s="3" t="s">
        <v>33</v>
      </c>
      <c r="C21" s="3" t="str">
        <f>"190"</f>
        <v>190</v>
      </c>
      <c r="D21" s="5" t="str">
        <f>"0,00"</f>
        <v>0,00</v>
      </c>
      <c r="E21" s="5" t="str">
        <f>"0,00"</f>
        <v>0,00</v>
      </c>
    </row>
    <row r="22" spans="1:5" ht="22.5">
      <c r="A22" s="3" t="s">
        <v>34</v>
      </c>
      <c r="B22" s="3" t="s">
        <v>35</v>
      </c>
      <c r="C22" s="3" t="str">
        <f>"200"</f>
        <v>200</v>
      </c>
      <c r="D22" s="5" t="str">
        <f>"0,00"</f>
        <v>0,00</v>
      </c>
      <c r="E22" s="5" t="str">
        <f>"0,00"</f>
        <v>0,00</v>
      </c>
    </row>
    <row r="23" spans="1:5" ht="22.5">
      <c r="A23" s="3">
        <v>3.2</v>
      </c>
      <c r="B23" s="3" t="s">
        <v>36</v>
      </c>
      <c r="C23" s="3" t="str">
        <f>"210"</f>
        <v>210</v>
      </c>
      <c r="D23" s="5" t="str">
        <f>"0,00"</f>
        <v>0,00</v>
      </c>
      <c r="E23" s="5" t="str">
        <f>"0,00"</f>
        <v>0,00</v>
      </c>
    </row>
    <row r="24" spans="1:5" ht="22.5">
      <c r="A24" s="3">
        <v>3.3</v>
      </c>
      <c r="B24" s="3" t="s">
        <v>37</v>
      </c>
      <c r="C24" s="3" t="str">
        <f>"220"</f>
        <v>220</v>
      </c>
      <c r="D24" s="5" t="str">
        <f>"0,00"</f>
        <v>0,00</v>
      </c>
      <c r="E24" s="5" t="str">
        <f>"0,00"</f>
        <v>0,00</v>
      </c>
    </row>
    <row r="25" spans="1:5" ht="22.5">
      <c r="A25" s="3">
        <v>3.4</v>
      </c>
      <c r="B25" s="3" t="s">
        <v>38</v>
      </c>
      <c r="C25" s="3" t="str">
        <f>"230"</f>
        <v>230</v>
      </c>
      <c r="D25" s="5" t="str">
        <f>"0,00"</f>
        <v>0,00</v>
      </c>
      <c r="E25" s="5" t="str">
        <f>"0,00"</f>
        <v>0,00</v>
      </c>
    </row>
    <row r="26" spans="1:5">
      <c r="A26" s="3">
        <v>3.5</v>
      </c>
      <c r="B26" s="3" t="s">
        <v>39</v>
      </c>
      <c r="C26" s="3" t="str">
        <f>"240"</f>
        <v>240</v>
      </c>
      <c r="D26" s="5" t="str">
        <f>"0,00"</f>
        <v>0,00</v>
      </c>
      <c r="E26" s="5" t="str">
        <f>"0,00"</f>
        <v>0,00</v>
      </c>
    </row>
    <row r="27" spans="1:5" ht="22.5">
      <c r="A27" s="3">
        <v>3.6</v>
      </c>
      <c r="B27" s="3" t="s">
        <v>40</v>
      </c>
      <c r="C27" s="3" t="str">
        <f>"250"</f>
        <v>250</v>
      </c>
      <c r="D27" s="5" t="str">
        <f>"0,00"</f>
        <v>0,00</v>
      </c>
      <c r="E27" s="5" t="str">
        <f>"0,00"</f>
        <v>0,00</v>
      </c>
    </row>
    <row r="28" spans="1:5" ht="33.75">
      <c r="A28" s="3">
        <v>3.7</v>
      </c>
      <c r="B28" s="3" t="s">
        <v>41</v>
      </c>
      <c r="C28" s="3" t="str">
        <f>"260"</f>
        <v>260</v>
      </c>
      <c r="D28" s="5" t="str">
        <f>"0,00"</f>
        <v>0,00</v>
      </c>
      <c r="E28" s="5" t="str">
        <f>"0,00"</f>
        <v>0,00</v>
      </c>
    </row>
    <row r="29" spans="1:5" ht="22.5">
      <c r="A29" s="3">
        <v>3.8</v>
      </c>
      <c r="B29" s="3" t="s">
        <v>42</v>
      </c>
      <c r="C29" s="3" t="str">
        <f>"270"</f>
        <v>270</v>
      </c>
      <c r="D29" s="5" t="str">
        <f>"0,00"</f>
        <v>0,00</v>
      </c>
      <c r="E29" s="5" t="str">
        <f>"0,00"</f>
        <v>0,00</v>
      </c>
    </row>
    <row r="30" spans="1:5" ht="33.75">
      <c r="A30" s="3">
        <v>4.0999999999999996</v>
      </c>
      <c r="B30" s="3" t="s">
        <v>43</v>
      </c>
      <c r="C30" s="3" t="str">
        <f>"280"</f>
        <v>280</v>
      </c>
      <c r="D30" s="5" t="str">
        <f>"0,00"</f>
        <v>0,00</v>
      </c>
      <c r="E30" s="5" t="str">
        <f>"0,00"</f>
        <v>0,00</v>
      </c>
    </row>
    <row r="31" spans="1:5" ht="22.5">
      <c r="A31" s="3" t="str">
        <f>"4"</f>
        <v>4</v>
      </c>
      <c r="B31" s="3" t="s">
        <v>44</v>
      </c>
      <c r="C31" s="3" t="str">
        <f>"290"</f>
        <v>290</v>
      </c>
      <c r="D31" s="5" t="str">
        <f>"50,00"</f>
        <v>50,00</v>
      </c>
      <c r="E31" s="5" t="str">
        <f>"50,00"</f>
        <v>50,00</v>
      </c>
    </row>
    <row r="33" spans="1:5">
      <c r="A33" s="6" t="s">
        <v>45</v>
      </c>
      <c r="B33" s="7"/>
      <c r="C33" s="7"/>
      <c r="D33" s="7"/>
      <c r="E33" s="7"/>
    </row>
  </sheetData>
  <mergeCells count="2">
    <mergeCell ref="A1:E1"/>
    <mergeCell ref="A33:E33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2018-11-08T11:31:21Z</cp:lastPrinted>
  <dcterms:created xsi:type="dcterms:W3CDTF">2018-11-08T11:30:18Z</dcterms:created>
  <dcterms:modified xsi:type="dcterms:W3CDTF">2018-11-08T11:32:03Z</dcterms:modified>
</cp:coreProperties>
</file>