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80" activeTab="0"/>
  </bookViews>
  <sheets>
    <sheet name="3м(3пр)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<sst xmlns="http://schemas.openxmlformats.org/spreadsheetml/2006/main" count="53" uniqueCount="33">
  <si>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По состоянию на отчетное время 14 часов в выборах приняли участие % избирателей</t>
  </si>
  <si>
    <t>№№ УИК</t>
  </si>
  <si>
    <t>Поселок</t>
  </si>
  <si>
    <t>Число избирателей,принявших участие в выборах</t>
  </si>
  <si>
    <t>Лемпино</t>
  </si>
  <si>
    <t>Пойковский</t>
  </si>
  <si>
    <t>КС-5</t>
  </si>
  <si>
    <t>Чеускино</t>
  </si>
  <si>
    <t>Сингапай</t>
  </si>
  <si>
    <t>Каркатеевы</t>
  </si>
  <si>
    <t>Куть-Ях</t>
  </si>
  <si>
    <t>ВСЕГО</t>
  </si>
  <si>
    <t>Всего по МО</t>
  </si>
  <si>
    <t>Айпин Е.Д.</t>
  </si>
  <si>
    <t xml:space="preserve">Число избирателей, включенных в список </t>
  </si>
  <si>
    <t>Председатель Территориальной избирательной комиссии                                    Н.В. Чернова</t>
  </si>
  <si>
    <t>Сентябрьский</t>
  </si>
  <si>
    <t>ст. Усть-Юган</t>
  </si>
  <si>
    <t>п. Усть-Юган</t>
  </si>
  <si>
    <t>п. Юганская Обь</t>
  </si>
  <si>
    <t>п. Сивыс-Ях</t>
  </si>
  <si>
    <t>п. Салым</t>
  </si>
  <si>
    <t>п. КС-6</t>
  </si>
  <si>
    <t>Алексеева Н.Г.</t>
  </si>
  <si>
    <t>Дранко М.В.</t>
  </si>
  <si>
    <t>Кульпин С.В.</t>
  </si>
  <si>
    <t>Мархинин В.В.</t>
  </si>
  <si>
    <t>Сиваш Ф.Г.</t>
  </si>
  <si>
    <t>Сталин Д.И.</t>
  </si>
  <si>
    <t>Тараканов П.В.</t>
  </si>
  <si>
    <t>Уварова Е.А.</t>
  </si>
  <si>
    <t>Филипенко А.В.</t>
  </si>
  <si>
    <t>Выборы в Думу ХМАО-Югры по единому многомандатному округу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</si>
</sst>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0%"/>
    <numFmt numFmtId="168" formatCode="0.0%"/>
  </numFmts>
  <fonts count="6">
    <font>
      <sz val="10"/>
      <name val="Arial Cyr"/>
      <family val="0"/>
    </font>
    <font>
      <b/>
      <sz val="9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0" fontId="2" fillId="0" borderId="0" xfId="0" applyNumberFormat="1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4" fillId="0" borderId="0" xfId="0" applyFont="1" applyAlignment="1">
      <alignment/>
    </xf>
    <xf numFmtId="1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NumberFormat="1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10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/>
    </xf>
    <xf numFmtId="9" fontId="1" fillId="0" borderId="0" xfId="0" applyNumberFormat="1" applyFont="1" applyAlignment="1">
      <alignment horizontal="center"/>
    </xf>
    <xf numFmtId="9" fontId="1" fillId="2" borderId="1" xfId="0" applyNumberFormat="1" applyFont="1" applyFill="1" applyBorder="1" applyAlignment="1">
      <alignment horizontal="center"/>
    </xf>
    <xf numFmtId="9" fontId="3" fillId="2" borderId="1" xfId="0" applyNumberFormat="1" applyFont="1" applyFill="1" applyBorder="1" applyAlignment="1">
      <alignment horizontal="center"/>
    </xf>
    <xf numFmtId="9" fontId="3" fillId="3" borderId="1" xfId="0" applyNumberFormat="1" applyFont="1" applyFill="1" applyBorder="1" applyAlignment="1">
      <alignment horizontal="center"/>
    </xf>
    <xf numFmtId="9" fontId="3" fillId="0" borderId="0" xfId="0" applyNumberFormat="1" applyFont="1" applyAlignment="1">
      <alignment horizontal="center"/>
    </xf>
    <xf numFmtId="9" fontId="5" fillId="0" borderId="0" xfId="0" applyNumberFormat="1" applyFont="1" applyAlignment="1">
      <alignment horizontal="left" vertical="center"/>
    </xf>
    <xf numFmtId="9" fontId="5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/>
    </xf>
    <xf numFmtId="9" fontId="5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10" fontId="3" fillId="2" borderId="1" xfId="0" applyNumberFormat="1" applyFont="1" applyFill="1" applyBorder="1" applyAlignment="1">
      <alignment horizontal="center"/>
    </xf>
    <xf numFmtId="10" fontId="3" fillId="3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95"/>
  <sheetViews>
    <sheetView tabSelected="1" zoomScale="75" zoomScaleNormal="75" workbookViewId="0" topLeftCell="A1">
      <selection activeCell="H43" sqref="H43"/>
    </sheetView>
  </sheetViews>
  <sheetFormatPr defaultColWidth="9.00390625" defaultRowHeight="12.75"/>
  <cols>
    <col min="1" max="1" width="5.00390625" style="2" customWidth="1"/>
    <col min="2" max="2" width="13.00390625" style="2" customWidth="1"/>
    <col min="3" max="3" width="6.875" style="2" customWidth="1"/>
    <col min="4" max="4" width="6.00390625" style="2" customWidth="1"/>
    <col min="5" max="5" width="9.125" style="35" customWidth="1"/>
    <col min="6" max="6" width="6.75390625" style="2" customWidth="1"/>
    <col min="7" max="7" width="8.25390625" style="35" customWidth="1"/>
    <col min="8" max="8" width="5.625" style="2" customWidth="1"/>
    <col min="9" max="9" width="8.125" style="35" customWidth="1"/>
    <col min="10" max="10" width="6.25390625" style="2" customWidth="1"/>
    <col min="11" max="11" width="8.25390625" style="35" customWidth="1"/>
    <col min="12" max="12" width="5.625" style="2" customWidth="1"/>
    <col min="13" max="13" width="8.125" style="35" customWidth="1"/>
    <col min="14" max="14" width="5.625" style="2" customWidth="1"/>
    <col min="15" max="15" width="8.25390625" style="35" customWidth="1"/>
    <col min="16" max="16" width="5.625" style="2" customWidth="1"/>
    <col min="17" max="17" width="8.125" style="35" customWidth="1"/>
    <col min="18" max="18" width="5.875" style="2" customWidth="1"/>
    <col min="19" max="19" width="8.125" style="35" customWidth="1"/>
    <col min="20" max="20" width="6.375" style="2" customWidth="1"/>
    <col min="21" max="21" width="8.00390625" style="35" customWidth="1"/>
    <col min="22" max="22" width="6.25390625" style="2" customWidth="1"/>
    <col min="23" max="23" width="8.125" style="35" customWidth="1"/>
    <col min="24" max="24" width="7.25390625" style="2" customWidth="1"/>
    <col min="25" max="25" width="8.125" style="35" bestFit="1" customWidth="1"/>
    <col min="26" max="16384" width="9.125" style="2" customWidth="1"/>
  </cols>
  <sheetData>
    <row r="1" spans="1:21" ht="12">
      <c r="A1" s="48" t="s">
        <v>32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28"/>
    </row>
    <row r="2" spans="1:11" ht="18" customHeight="1" hidden="1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28"/>
    </row>
    <row r="3" spans="1:11" ht="18" customHeight="1" hidden="1">
      <c r="A3" s="1"/>
      <c r="B3" s="1"/>
      <c r="C3" s="1"/>
      <c r="D3" s="1"/>
      <c r="E3" s="28"/>
      <c r="F3" s="1"/>
      <c r="G3" s="28"/>
      <c r="J3" s="1"/>
      <c r="K3" s="28"/>
    </row>
    <row r="4" spans="1:25" ht="72" customHeight="1">
      <c r="A4" s="4" t="s">
        <v>1</v>
      </c>
      <c r="B4" s="5" t="s">
        <v>2</v>
      </c>
      <c r="C4" s="4" t="s">
        <v>14</v>
      </c>
      <c r="D4" s="46" t="s">
        <v>3</v>
      </c>
      <c r="E4" s="46"/>
      <c r="F4" s="44" t="s">
        <v>13</v>
      </c>
      <c r="G4" s="45"/>
      <c r="H4" s="44" t="s">
        <v>23</v>
      </c>
      <c r="I4" s="45"/>
      <c r="J4" s="44" t="s">
        <v>24</v>
      </c>
      <c r="K4" s="45"/>
      <c r="L4" s="44" t="s">
        <v>25</v>
      </c>
      <c r="M4" s="45"/>
      <c r="N4" s="44" t="s">
        <v>26</v>
      </c>
      <c r="O4" s="45"/>
      <c r="P4" s="44" t="s">
        <v>27</v>
      </c>
      <c r="Q4" s="45"/>
      <c r="R4" s="44" t="s">
        <v>28</v>
      </c>
      <c r="S4" s="45"/>
      <c r="T4" s="46" t="s">
        <v>29</v>
      </c>
      <c r="U4" s="46"/>
      <c r="V4" s="42" t="s">
        <v>30</v>
      </c>
      <c r="W4" s="43"/>
      <c r="X4" s="42" t="s">
        <v>31</v>
      </c>
      <c r="Y4" s="43"/>
    </row>
    <row r="5" spans="1:25" ht="12">
      <c r="A5" s="6">
        <v>164</v>
      </c>
      <c r="B5" s="6" t="s">
        <v>4</v>
      </c>
      <c r="C5" s="7">
        <v>259</v>
      </c>
      <c r="D5" s="8">
        <v>233</v>
      </c>
      <c r="E5" s="38">
        <f>D5/C5</f>
        <v>0.8996138996138996</v>
      </c>
      <c r="F5" s="9">
        <v>111</v>
      </c>
      <c r="G5" s="27">
        <f>F5/D5</f>
        <v>0.47639484978540775</v>
      </c>
      <c r="H5" s="9">
        <v>58</v>
      </c>
      <c r="I5" s="27">
        <f>H5/D5</f>
        <v>0.24892703862660945</v>
      </c>
      <c r="J5" s="9">
        <v>27</v>
      </c>
      <c r="K5" s="27">
        <f>J5/D5</f>
        <v>0.11587982832618025</v>
      </c>
      <c r="L5" s="9">
        <v>38</v>
      </c>
      <c r="M5" s="27">
        <f>L5/D5</f>
        <v>0.1630901287553648</v>
      </c>
      <c r="N5" s="9">
        <v>22</v>
      </c>
      <c r="O5" s="27">
        <f>N5/D5</f>
        <v>0.0944206008583691</v>
      </c>
      <c r="P5" s="9">
        <v>29</v>
      </c>
      <c r="Q5" s="27">
        <f>P5/D5</f>
        <v>0.12446351931330472</v>
      </c>
      <c r="R5" s="9">
        <v>34</v>
      </c>
      <c r="S5" s="27">
        <f>R5/D5</f>
        <v>0.1459227467811159</v>
      </c>
      <c r="T5" s="10">
        <v>19</v>
      </c>
      <c r="U5" s="27">
        <f>T5/D5</f>
        <v>0.0815450643776824</v>
      </c>
      <c r="V5" s="9">
        <v>34</v>
      </c>
      <c r="W5" s="27">
        <f aca="true" t="shared" si="0" ref="W5:W40">V5/D5</f>
        <v>0.1459227467811159</v>
      </c>
      <c r="X5" s="9">
        <v>79</v>
      </c>
      <c r="Y5" s="27">
        <f aca="true" t="shared" si="1" ref="Y5:Y40">X5/D5</f>
        <v>0.33905579399141633</v>
      </c>
    </row>
    <row r="6" spans="1:25" s="13" customFormat="1" ht="12">
      <c r="A6" s="11"/>
      <c r="B6" s="12" t="s">
        <v>12</v>
      </c>
      <c r="C6" s="11">
        <f>C5</f>
        <v>259</v>
      </c>
      <c r="D6" s="11">
        <f>D5</f>
        <v>233</v>
      </c>
      <c r="E6" s="39">
        <f aca="true" t="shared" si="2" ref="E6:E40">D6/C6</f>
        <v>0.8996138996138996</v>
      </c>
      <c r="F6" s="11">
        <f>F5</f>
        <v>111</v>
      </c>
      <c r="G6" s="29">
        <f aca="true" t="shared" si="3" ref="G6:G40">F6/D6</f>
        <v>0.47639484978540775</v>
      </c>
      <c r="H6" s="11">
        <f>H5</f>
        <v>58</v>
      </c>
      <c r="I6" s="29">
        <f aca="true" t="shared" si="4" ref="I6:I40">H6/D6</f>
        <v>0.24892703862660945</v>
      </c>
      <c r="J6" s="11">
        <f>J5</f>
        <v>27</v>
      </c>
      <c r="K6" s="29">
        <f aca="true" t="shared" si="5" ref="K6:K40">J6/D6</f>
        <v>0.11587982832618025</v>
      </c>
      <c r="L6" s="11">
        <f>L5</f>
        <v>38</v>
      </c>
      <c r="M6" s="29">
        <f aca="true" t="shared" si="6" ref="M6:M40">L6/D6</f>
        <v>0.1630901287553648</v>
      </c>
      <c r="N6" s="11">
        <f>N5</f>
        <v>22</v>
      </c>
      <c r="O6" s="29">
        <f aca="true" t="shared" si="7" ref="O6:O40">N6/D6</f>
        <v>0.0944206008583691</v>
      </c>
      <c r="P6" s="11">
        <f>P5</f>
        <v>29</v>
      </c>
      <c r="Q6" s="29">
        <f aca="true" t="shared" si="8" ref="Q6:Q40">P6/D6</f>
        <v>0.12446351931330472</v>
      </c>
      <c r="R6" s="11">
        <f>R5</f>
        <v>34</v>
      </c>
      <c r="S6" s="29">
        <f aca="true" t="shared" si="9" ref="S6:S40">R6/D6</f>
        <v>0.1459227467811159</v>
      </c>
      <c r="T6" s="11">
        <f>T5</f>
        <v>19</v>
      </c>
      <c r="U6" s="29">
        <f aca="true" t="shared" si="10" ref="U6:U40">T6/D6</f>
        <v>0.0815450643776824</v>
      </c>
      <c r="V6" s="11">
        <f>V5</f>
        <v>34</v>
      </c>
      <c r="W6" s="29">
        <f t="shared" si="0"/>
        <v>0.1459227467811159</v>
      </c>
      <c r="X6" s="11">
        <f>X5</f>
        <v>79</v>
      </c>
      <c r="Y6" s="29">
        <f t="shared" si="1"/>
        <v>0.33905579399141633</v>
      </c>
    </row>
    <row r="7" spans="1:25" ht="12">
      <c r="A7" s="6">
        <v>165</v>
      </c>
      <c r="B7" s="6" t="s">
        <v>5</v>
      </c>
      <c r="C7" s="7">
        <v>1184</v>
      </c>
      <c r="D7" s="8">
        <v>820</v>
      </c>
      <c r="E7" s="38">
        <f t="shared" si="2"/>
        <v>0.6925675675675675</v>
      </c>
      <c r="F7" s="9">
        <v>266</v>
      </c>
      <c r="G7" s="27">
        <f t="shared" si="3"/>
        <v>0.32439024390243903</v>
      </c>
      <c r="H7" s="9">
        <v>236</v>
      </c>
      <c r="I7" s="27">
        <f t="shared" si="4"/>
        <v>0.28780487804878047</v>
      </c>
      <c r="J7" s="9">
        <v>124</v>
      </c>
      <c r="K7" s="27">
        <f t="shared" si="5"/>
        <v>0.15121951219512195</v>
      </c>
      <c r="L7" s="9">
        <v>167</v>
      </c>
      <c r="M7" s="27">
        <f t="shared" si="6"/>
        <v>0.20365853658536584</v>
      </c>
      <c r="N7" s="9">
        <v>96</v>
      </c>
      <c r="O7" s="27">
        <f t="shared" si="7"/>
        <v>0.11707317073170732</v>
      </c>
      <c r="P7" s="9">
        <v>136</v>
      </c>
      <c r="Q7" s="27">
        <f t="shared" si="8"/>
        <v>0.16585365853658537</v>
      </c>
      <c r="R7" s="9">
        <v>129</v>
      </c>
      <c r="S7" s="27">
        <f t="shared" si="9"/>
        <v>0.1573170731707317</v>
      </c>
      <c r="T7" s="9">
        <v>134</v>
      </c>
      <c r="U7" s="27">
        <f t="shared" si="10"/>
        <v>0.16341463414634147</v>
      </c>
      <c r="V7" s="9">
        <v>185</v>
      </c>
      <c r="W7" s="27">
        <f t="shared" si="0"/>
        <v>0.22560975609756098</v>
      </c>
      <c r="X7" s="9">
        <v>269</v>
      </c>
      <c r="Y7" s="27">
        <f t="shared" si="1"/>
        <v>0.3280487804878049</v>
      </c>
    </row>
    <row r="8" spans="1:25" ht="12">
      <c r="A8" s="6">
        <v>167</v>
      </c>
      <c r="B8" s="6" t="s">
        <v>5</v>
      </c>
      <c r="C8" s="7">
        <v>1118</v>
      </c>
      <c r="D8" s="8">
        <v>768</v>
      </c>
      <c r="E8" s="38">
        <f t="shared" si="2"/>
        <v>0.6869409660107334</v>
      </c>
      <c r="F8" s="9">
        <v>100</v>
      </c>
      <c r="G8" s="27">
        <f t="shared" si="3"/>
        <v>0.13020833333333334</v>
      </c>
      <c r="H8" s="9">
        <v>113</v>
      </c>
      <c r="I8" s="27">
        <f>H8/D8</f>
        <v>0.14713541666666666</v>
      </c>
      <c r="J8" s="9">
        <v>77</v>
      </c>
      <c r="K8" s="27">
        <f t="shared" si="5"/>
        <v>0.10026041666666667</v>
      </c>
      <c r="L8" s="9">
        <v>95</v>
      </c>
      <c r="M8" s="27">
        <f t="shared" si="6"/>
        <v>0.12369791666666667</v>
      </c>
      <c r="N8" s="9">
        <v>57</v>
      </c>
      <c r="O8" s="27">
        <f t="shared" si="7"/>
        <v>0.07421875</v>
      </c>
      <c r="P8" s="9">
        <v>69</v>
      </c>
      <c r="Q8" s="27">
        <f t="shared" si="8"/>
        <v>0.08984375</v>
      </c>
      <c r="R8" s="9">
        <v>91</v>
      </c>
      <c r="S8" s="27">
        <f t="shared" si="9"/>
        <v>0.11848958333333333</v>
      </c>
      <c r="T8" s="9">
        <v>56</v>
      </c>
      <c r="U8" s="27">
        <f t="shared" si="10"/>
        <v>0.07291666666666667</v>
      </c>
      <c r="V8" s="9">
        <v>122</v>
      </c>
      <c r="W8" s="27">
        <f t="shared" si="0"/>
        <v>0.15885416666666666</v>
      </c>
      <c r="X8" s="9">
        <v>199</v>
      </c>
      <c r="Y8" s="27">
        <f t="shared" si="1"/>
        <v>0.2591145833333333</v>
      </c>
    </row>
    <row r="9" spans="1:25" ht="12">
      <c r="A9" s="6">
        <v>169</v>
      </c>
      <c r="B9" s="6" t="s">
        <v>5</v>
      </c>
      <c r="C9" s="7">
        <v>664</v>
      </c>
      <c r="D9" s="8">
        <f>25+398</f>
        <v>423</v>
      </c>
      <c r="E9" s="38">
        <f t="shared" si="2"/>
        <v>0.6370481927710844</v>
      </c>
      <c r="F9" s="9">
        <v>96</v>
      </c>
      <c r="G9" s="27">
        <f t="shared" si="3"/>
        <v>0.22695035460992907</v>
      </c>
      <c r="H9" s="9">
        <v>111</v>
      </c>
      <c r="I9" s="27">
        <f t="shared" si="4"/>
        <v>0.2624113475177305</v>
      </c>
      <c r="J9" s="9">
        <v>48</v>
      </c>
      <c r="K9" s="27">
        <f t="shared" si="5"/>
        <v>0.11347517730496454</v>
      </c>
      <c r="L9" s="9">
        <v>104</v>
      </c>
      <c r="M9" s="27">
        <f t="shared" si="6"/>
        <v>0.2458628841607565</v>
      </c>
      <c r="N9" s="9">
        <v>43</v>
      </c>
      <c r="O9" s="27">
        <f t="shared" si="7"/>
        <v>0.1016548463356974</v>
      </c>
      <c r="P9" s="9">
        <v>136</v>
      </c>
      <c r="Q9" s="27">
        <f t="shared" si="8"/>
        <v>0.3215130023640662</v>
      </c>
      <c r="R9" s="9">
        <v>74</v>
      </c>
      <c r="S9" s="27">
        <f t="shared" si="9"/>
        <v>0.17494089834515367</v>
      </c>
      <c r="T9" s="9">
        <v>65</v>
      </c>
      <c r="U9" s="27">
        <f t="shared" si="10"/>
        <v>0.1536643026004728</v>
      </c>
      <c r="V9" s="9">
        <v>112</v>
      </c>
      <c r="W9" s="27">
        <f t="shared" si="0"/>
        <v>0.2647754137115839</v>
      </c>
      <c r="X9" s="9">
        <v>148</v>
      </c>
      <c r="Y9" s="27">
        <f t="shared" si="1"/>
        <v>0.34988179669030733</v>
      </c>
    </row>
    <row r="10" spans="1:25" ht="12">
      <c r="A10" s="6">
        <v>170</v>
      </c>
      <c r="B10" s="6" t="s">
        <v>5</v>
      </c>
      <c r="C10" s="7">
        <v>1409</v>
      </c>
      <c r="D10" s="8">
        <f>144+912</f>
        <v>1056</v>
      </c>
      <c r="E10" s="38">
        <f t="shared" si="2"/>
        <v>0.7494677075940384</v>
      </c>
      <c r="F10" s="9">
        <v>196</v>
      </c>
      <c r="G10" s="27">
        <f t="shared" si="3"/>
        <v>0.1856060606060606</v>
      </c>
      <c r="H10" s="9">
        <v>167</v>
      </c>
      <c r="I10" s="27">
        <f t="shared" si="4"/>
        <v>0.1581439393939394</v>
      </c>
      <c r="J10" s="9">
        <v>115</v>
      </c>
      <c r="K10" s="27">
        <f t="shared" si="5"/>
        <v>0.10890151515151515</v>
      </c>
      <c r="L10" s="9">
        <v>132</v>
      </c>
      <c r="M10" s="27">
        <f t="shared" si="6"/>
        <v>0.125</v>
      </c>
      <c r="N10" s="9">
        <v>97</v>
      </c>
      <c r="O10" s="27">
        <f t="shared" si="7"/>
        <v>0.09185606060606061</v>
      </c>
      <c r="P10" s="9">
        <v>110</v>
      </c>
      <c r="Q10" s="27">
        <f t="shared" si="8"/>
        <v>0.10416666666666667</v>
      </c>
      <c r="R10" s="9">
        <v>104</v>
      </c>
      <c r="S10" s="27">
        <f t="shared" si="9"/>
        <v>0.09848484848484848</v>
      </c>
      <c r="T10" s="9">
        <v>92</v>
      </c>
      <c r="U10" s="27">
        <f t="shared" si="10"/>
        <v>0.08712121212121213</v>
      </c>
      <c r="V10" s="9">
        <v>171</v>
      </c>
      <c r="W10" s="27">
        <f t="shared" si="0"/>
        <v>0.16193181818181818</v>
      </c>
      <c r="X10" s="9">
        <v>324</v>
      </c>
      <c r="Y10" s="27">
        <f t="shared" si="1"/>
        <v>0.3068181818181818</v>
      </c>
    </row>
    <row r="11" spans="1:25" ht="12">
      <c r="A11" s="6">
        <v>171</v>
      </c>
      <c r="B11" s="6" t="s">
        <v>5</v>
      </c>
      <c r="C11" s="7">
        <v>1374</v>
      </c>
      <c r="D11" s="8">
        <f>100+909</f>
        <v>1009</v>
      </c>
      <c r="E11" s="38">
        <f>D11/C11</f>
        <v>0.7343522561863173</v>
      </c>
      <c r="F11" s="9">
        <v>291</v>
      </c>
      <c r="G11" s="27">
        <f>F11/D11</f>
        <v>0.288404360753221</v>
      </c>
      <c r="H11" s="9">
        <v>278</v>
      </c>
      <c r="I11" s="27">
        <f>H11/D11</f>
        <v>0.2755203171456888</v>
      </c>
      <c r="J11" s="9">
        <v>213</v>
      </c>
      <c r="K11" s="27">
        <f>J11/D11</f>
        <v>0.21110009910802774</v>
      </c>
      <c r="L11" s="9">
        <v>219</v>
      </c>
      <c r="M11" s="27">
        <f>L11/D11</f>
        <v>0.21704658077304262</v>
      </c>
      <c r="N11" s="9">
        <v>150</v>
      </c>
      <c r="O11" s="27">
        <f>N11/D11</f>
        <v>0.14866204162537167</v>
      </c>
      <c r="P11" s="9">
        <v>162</v>
      </c>
      <c r="Q11" s="27">
        <f>P11/D11</f>
        <v>0.1605550049554014</v>
      </c>
      <c r="R11" s="9">
        <v>209</v>
      </c>
      <c r="S11" s="27">
        <f>R11/D11</f>
        <v>0.20713577799801783</v>
      </c>
      <c r="T11" s="9">
        <v>142</v>
      </c>
      <c r="U11" s="27">
        <f>T11/D11</f>
        <v>0.14073339940535184</v>
      </c>
      <c r="V11" s="9">
        <v>250</v>
      </c>
      <c r="W11" s="27">
        <f t="shared" si="0"/>
        <v>0.24777006937561943</v>
      </c>
      <c r="X11" s="9">
        <v>356</v>
      </c>
      <c r="Y11" s="27">
        <f t="shared" si="1"/>
        <v>0.3528245787908821</v>
      </c>
    </row>
    <row r="12" spans="1:25" ht="12">
      <c r="A12" s="6">
        <v>172</v>
      </c>
      <c r="B12" s="6" t="s">
        <v>5</v>
      </c>
      <c r="C12" s="7">
        <v>1402</v>
      </c>
      <c r="D12" s="8">
        <f>54+799</f>
        <v>853</v>
      </c>
      <c r="E12" s="38">
        <f t="shared" si="2"/>
        <v>0.608416547788873</v>
      </c>
      <c r="F12" s="9">
        <v>208</v>
      </c>
      <c r="G12" s="27">
        <f t="shared" si="3"/>
        <v>0.24384525205158264</v>
      </c>
      <c r="H12" s="9">
        <v>217</v>
      </c>
      <c r="I12" s="27">
        <f t="shared" si="4"/>
        <v>0.2543962485345838</v>
      </c>
      <c r="J12" s="9">
        <v>151</v>
      </c>
      <c r="K12" s="27">
        <f t="shared" si="5"/>
        <v>0.17702227432590856</v>
      </c>
      <c r="L12" s="9">
        <v>208</v>
      </c>
      <c r="M12" s="27">
        <f t="shared" si="6"/>
        <v>0.24384525205158264</v>
      </c>
      <c r="N12" s="9">
        <v>107</v>
      </c>
      <c r="O12" s="27">
        <f t="shared" si="7"/>
        <v>0.1254396248534584</v>
      </c>
      <c r="P12" s="9">
        <v>136</v>
      </c>
      <c r="Q12" s="27">
        <f t="shared" si="8"/>
        <v>0.15943728018757328</v>
      </c>
      <c r="R12" s="9">
        <v>146</v>
      </c>
      <c r="S12" s="27">
        <f t="shared" si="9"/>
        <v>0.17116060961313012</v>
      </c>
      <c r="T12" s="9">
        <v>136</v>
      </c>
      <c r="U12" s="27">
        <f t="shared" si="10"/>
        <v>0.15943728018757328</v>
      </c>
      <c r="V12" s="9">
        <v>220</v>
      </c>
      <c r="W12" s="27">
        <f t="shared" si="0"/>
        <v>0.25791324736225085</v>
      </c>
      <c r="X12" s="9">
        <v>312</v>
      </c>
      <c r="Y12" s="27">
        <f t="shared" si="1"/>
        <v>0.365767878077374</v>
      </c>
    </row>
    <row r="13" spans="1:25" ht="12">
      <c r="A13" s="6">
        <v>173</v>
      </c>
      <c r="B13" s="6" t="s">
        <v>5</v>
      </c>
      <c r="C13" s="7">
        <v>1462</v>
      </c>
      <c r="D13" s="8">
        <f>106+952</f>
        <v>1058</v>
      </c>
      <c r="E13" s="38">
        <f>D13/C13</f>
        <v>0.7236662106703147</v>
      </c>
      <c r="F13" s="9">
        <v>246</v>
      </c>
      <c r="G13" s="27">
        <f>F13/D13</f>
        <v>0.23251417769376181</v>
      </c>
      <c r="H13" s="9">
        <v>272</v>
      </c>
      <c r="I13" s="27">
        <f>H13/D13</f>
        <v>0.2570888468809074</v>
      </c>
      <c r="J13" s="9">
        <v>172</v>
      </c>
      <c r="K13" s="27">
        <f>J13/D13</f>
        <v>0.16257088846880907</v>
      </c>
      <c r="L13" s="9">
        <v>195</v>
      </c>
      <c r="M13" s="27">
        <f>L13/D13</f>
        <v>0.1843100189035917</v>
      </c>
      <c r="N13" s="9">
        <v>142</v>
      </c>
      <c r="O13" s="27">
        <f>N13/D13</f>
        <v>0.1342155009451796</v>
      </c>
      <c r="P13" s="9">
        <v>155</v>
      </c>
      <c r="Q13" s="27">
        <f>P13/D13</f>
        <v>0.14650283553875237</v>
      </c>
      <c r="R13" s="9">
        <v>190</v>
      </c>
      <c r="S13" s="27">
        <f>R13/D13</f>
        <v>0.17958412098298676</v>
      </c>
      <c r="T13" s="9">
        <v>130</v>
      </c>
      <c r="U13" s="27">
        <f>T13/D13</f>
        <v>0.12287334593572778</v>
      </c>
      <c r="V13" s="9">
        <v>189</v>
      </c>
      <c r="W13" s="27">
        <f t="shared" si="0"/>
        <v>0.1786389413988658</v>
      </c>
      <c r="X13" s="9">
        <v>343</v>
      </c>
      <c r="Y13" s="27">
        <f t="shared" si="1"/>
        <v>0.32419659735349715</v>
      </c>
    </row>
    <row r="14" spans="1:25" ht="12">
      <c r="A14" s="6">
        <v>174</v>
      </c>
      <c r="B14" s="6" t="s">
        <v>5</v>
      </c>
      <c r="C14" s="7">
        <v>1580</v>
      </c>
      <c r="D14" s="8">
        <v>954</v>
      </c>
      <c r="E14" s="38">
        <f>D14/C14</f>
        <v>0.6037974683544304</v>
      </c>
      <c r="F14" s="9">
        <v>228</v>
      </c>
      <c r="G14" s="27">
        <f>F14/D14</f>
        <v>0.2389937106918239</v>
      </c>
      <c r="H14" s="9">
        <v>257</v>
      </c>
      <c r="I14" s="27">
        <f>H14/D14</f>
        <v>0.2693920335429769</v>
      </c>
      <c r="J14" s="9">
        <v>177</v>
      </c>
      <c r="K14" s="27">
        <f>J14/D14</f>
        <v>0.18553459119496854</v>
      </c>
      <c r="L14" s="9">
        <v>223</v>
      </c>
      <c r="M14" s="27">
        <f>L14/D14</f>
        <v>0.23375262054507337</v>
      </c>
      <c r="N14" s="9">
        <v>144</v>
      </c>
      <c r="O14" s="27">
        <f>N14/D14</f>
        <v>0.1509433962264151</v>
      </c>
      <c r="P14" s="9">
        <v>153</v>
      </c>
      <c r="Q14" s="27">
        <f>P14/D14</f>
        <v>0.16037735849056603</v>
      </c>
      <c r="R14" s="9">
        <v>193</v>
      </c>
      <c r="S14" s="27">
        <f>R14/D14</f>
        <v>0.20230607966457023</v>
      </c>
      <c r="T14" s="9">
        <v>161</v>
      </c>
      <c r="U14" s="27">
        <f>T14/D14</f>
        <v>0.16876310272536688</v>
      </c>
      <c r="V14" s="9">
        <v>235</v>
      </c>
      <c r="W14" s="27">
        <f t="shared" si="0"/>
        <v>0.24633123689727462</v>
      </c>
      <c r="X14" s="9">
        <v>338</v>
      </c>
      <c r="Y14" s="27">
        <f t="shared" si="1"/>
        <v>0.35429769392033544</v>
      </c>
    </row>
    <row r="15" spans="1:25" ht="12">
      <c r="A15" s="6">
        <v>175</v>
      </c>
      <c r="B15" s="6" t="s">
        <v>5</v>
      </c>
      <c r="C15" s="7">
        <v>1431</v>
      </c>
      <c r="D15" s="8">
        <v>931</v>
      </c>
      <c r="E15" s="38">
        <f t="shared" si="2"/>
        <v>0.6505939902166318</v>
      </c>
      <c r="F15" s="9">
        <v>223</v>
      </c>
      <c r="G15" s="27">
        <f t="shared" si="3"/>
        <v>0.23952738990332975</v>
      </c>
      <c r="H15" s="9">
        <v>264</v>
      </c>
      <c r="I15" s="27">
        <f t="shared" si="4"/>
        <v>0.28356605800214824</v>
      </c>
      <c r="J15" s="9">
        <v>165</v>
      </c>
      <c r="K15" s="27">
        <f t="shared" si="5"/>
        <v>0.17722878625134264</v>
      </c>
      <c r="L15" s="9">
        <v>190</v>
      </c>
      <c r="M15" s="27">
        <f t="shared" si="6"/>
        <v>0.20408163265306123</v>
      </c>
      <c r="N15" s="9">
        <v>133</v>
      </c>
      <c r="O15" s="27">
        <f t="shared" si="7"/>
        <v>0.14285714285714285</v>
      </c>
      <c r="P15" s="9">
        <v>152</v>
      </c>
      <c r="Q15" s="27">
        <f t="shared" si="8"/>
        <v>0.16326530612244897</v>
      </c>
      <c r="R15" s="9">
        <v>178</v>
      </c>
      <c r="S15" s="27">
        <f t="shared" si="9"/>
        <v>0.19119226638023631</v>
      </c>
      <c r="T15" s="9">
        <v>137</v>
      </c>
      <c r="U15" s="27">
        <f t="shared" si="10"/>
        <v>0.14715359828141783</v>
      </c>
      <c r="V15" s="9">
        <v>200</v>
      </c>
      <c r="W15" s="27">
        <f t="shared" si="0"/>
        <v>0.21482277121374865</v>
      </c>
      <c r="X15" s="9">
        <v>319</v>
      </c>
      <c r="Y15" s="27">
        <f t="shared" si="1"/>
        <v>0.3426423200859291</v>
      </c>
    </row>
    <row r="16" spans="1:25" ht="12">
      <c r="A16" s="6">
        <v>176</v>
      </c>
      <c r="B16" s="6" t="s">
        <v>5</v>
      </c>
      <c r="C16" s="7">
        <v>552</v>
      </c>
      <c r="D16" s="8">
        <v>445</v>
      </c>
      <c r="E16" s="38">
        <f t="shared" si="2"/>
        <v>0.8061594202898551</v>
      </c>
      <c r="F16" s="9">
        <v>93</v>
      </c>
      <c r="G16" s="27">
        <f t="shared" si="3"/>
        <v>0.20898876404494382</v>
      </c>
      <c r="H16" s="9">
        <v>105</v>
      </c>
      <c r="I16" s="27">
        <f t="shared" si="4"/>
        <v>0.23595505617977527</v>
      </c>
      <c r="J16" s="9">
        <v>68</v>
      </c>
      <c r="K16" s="27">
        <f t="shared" si="5"/>
        <v>0.15280898876404495</v>
      </c>
      <c r="L16" s="9">
        <v>72</v>
      </c>
      <c r="M16" s="27">
        <f t="shared" si="6"/>
        <v>0.16179775280898875</v>
      </c>
      <c r="N16" s="9">
        <v>50</v>
      </c>
      <c r="O16" s="27">
        <f t="shared" si="7"/>
        <v>0.11235955056179775</v>
      </c>
      <c r="P16" s="9">
        <v>54</v>
      </c>
      <c r="Q16" s="27">
        <f t="shared" si="8"/>
        <v>0.12134831460674157</v>
      </c>
      <c r="R16" s="9">
        <v>83</v>
      </c>
      <c r="S16" s="27">
        <f t="shared" si="9"/>
        <v>0.18651685393258427</v>
      </c>
      <c r="T16" s="9">
        <v>40</v>
      </c>
      <c r="U16" s="27">
        <f t="shared" si="10"/>
        <v>0.0898876404494382</v>
      </c>
      <c r="V16" s="9">
        <v>86</v>
      </c>
      <c r="W16" s="27">
        <f t="shared" si="0"/>
        <v>0.19325842696629214</v>
      </c>
      <c r="X16" s="9">
        <v>155</v>
      </c>
      <c r="Y16" s="27">
        <f t="shared" si="1"/>
        <v>0.34831460674157305</v>
      </c>
    </row>
    <row r="17" spans="1:25" ht="12">
      <c r="A17" s="6">
        <v>177</v>
      </c>
      <c r="B17" s="6" t="s">
        <v>5</v>
      </c>
      <c r="C17" s="7">
        <v>410</v>
      </c>
      <c r="D17" s="8">
        <v>248</v>
      </c>
      <c r="E17" s="38">
        <f t="shared" si="2"/>
        <v>0.6048780487804878</v>
      </c>
      <c r="F17" s="9">
        <v>41</v>
      </c>
      <c r="G17" s="27">
        <f t="shared" si="3"/>
        <v>0.16532258064516128</v>
      </c>
      <c r="H17" s="9">
        <v>41</v>
      </c>
      <c r="I17" s="27">
        <f t="shared" si="4"/>
        <v>0.16532258064516128</v>
      </c>
      <c r="J17" s="9">
        <v>29</v>
      </c>
      <c r="K17" s="27">
        <f t="shared" si="5"/>
        <v>0.11693548387096774</v>
      </c>
      <c r="L17" s="9">
        <v>42</v>
      </c>
      <c r="M17" s="27">
        <f t="shared" si="6"/>
        <v>0.1693548387096774</v>
      </c>
      <c r="N17" s="9">
        <v>21</v>
      </c>
      <c r="O17" s="27">
        <f t="shared" si="7"/>
        <v>0.0846774193548387</v>
      </c>
      <c r="P17" s="9">
        <v>13</v>
      </c>
      <c r="Q17" s="27">
        <f t="shared" si="8"/>
        <v>0.05241935483870968</v>
      </c>
      <c r="R17" s="9">
        <v>23</v>
      </c>
      <c r="S17" s="27">
        <f t="shared" si="9"/>
        <v>0.09274193548387097</v>
      </c>
      <c r="T17" s="9">
        <v>24</v>
      </c>
      <c r="U17" s="27">
        <f t="shared" si="10"/>
        <v>0.0967741935483871</v>
      </c>
      <c r="V17" s="9">
        <v>47</v>
      </c>
      <c r="W17" s="27">
        <f t="shared" si="0"/>
        <v>0.18951612903225806</v>
      </c>
      <c r="X17" s="9">
        <v>65</v>
      </c>
      <c r="Y17" s="27">
        <f t="shared" si="1"/>
        <v>0.2620967741935484</v>
      </c>
    </row>
    <row r="18" spans="1:25" s="13" customFormat="1" ht="12">
      <c r="A18" s="11"/>
      <c r="B18" s="12" t="s">
        <v>12</v>
      </c>
      <c r="C18" s="11">
        <f>SUM(C7:C17)</f>
        <v>12586</v>
      </c>
      <c r="D18" s="11">
        <f>SUM(D7:D17)</f>
        <v>8565</v>
      </c>
      <c r="E18" s="39">
        <f t="shared" si="2"/>
        <v>0.6805180359129192</v>
      </c>
      <c r="F18" s="11">
        <f>SUM(F7:F17)</f>
        <v>1988</v>
      </c>
      <c r="G18" s="29">
        <f t="shared" si="3"/>
        <v>0.23210741389375364</v>
      </c>
      <c r="H18" s="11">
        <f>SUM(H7:H17)</f>
        <v>2061</v>
      </c>
      <c r="I18" s="29">
        <f t="shared" si="4"/>
        <v>0.24063047285464098</v>
      </c>
      <c r="J18" s="11">
        <f>SUM(J7:J17)</f>
        <v>1339</v>
      </c>
      <c r="K18" s="29">
        <f t="shared" si="5"/>
        <v>0.15633391710449504</v>
      </c>
      <c r="L18" s="11">
        <f>SUM(L7:L17)</f>
        <v>1647</v>
      </c>
      <c r="M18" s="29">
        <f t="shared" si="6"/>
        <v>0.19229422066549912</v>
      </c>
      <c r="N18" s="11">
        <f>SUM(N7:N17)</f>
        <v>1040</v>
      </c>
      <c r="O18" s="29">
        <f t="shared" si="7"/>
        <v>0.12142440163455925</v>
      </c>
      <c r="P18" s="11">
        <f>SUM(P7:P17)</f>
        <v>1276</v>
      </c>
      <c r="Q18" s="29">
        <f t="shared" si="8"/>
        <v>0.14897840046701694</v>
      </c>
      <c r="R18" s="11">
        <f>SUM(R7:R17)</f>
        <v>1420</v>
      </c>
      <c r="S18" s="29">
        <f t="shared" si="9"/>
        <v>0.16579100992410975</v>
      </c>
      <c r="T18" s="11">
        <f>SUM(T7:T17)</f>
        <v>1117</v>
      </c>
      <c r="U18" s="29">
        <f t="shared" si="10"/>
        <v>0.13041447752481028</v>
      </c>
      <c r="V18" s="11">
        <f>SUM(V7:V17)</f>
        <v>1817</v>
      </c>
      <c r="W18" s="29">
        <f t="shared" si="0"/>
        <v>0.21214244016345593</v>
      </c>
      <c r="X18" s="11">
        <f>SUM(X7:X17)</f>
        <v>2828</v>
      </c>
      <c r="Y18" s="29">
        <f t="shared" si="1"/>
        <v>0.33018096906012845</v>
      </c>
    </row>
    <row r="19" spans="1:25" ht="12">
      <c r="A19" s="6">
        <v>166</v>
      </c>
      <c r="B19" s="6" t="s">
        <v>7</v>
      </c>
      <c r="C19" s="7">
        <v>589</v>
      </c>
      <c r="D19" s="8">
        <v>572</v>
      </c>
      <c r="E19" s="38">
        <f t="shared" si="2"/>
        <v>0.9711375212224108</v>
      </c>
      <c r="F19" s="9">
        <v>358</v>
      </c>
      <c r="G19" s="27">
        <f t="shared" si="3"/>
        <v>0.6258741258741258</v>
      </c>
      <c r="H19" s="9">
        <v>336</v>
      </c>
      <c r="I19" s="27">
        <f t="shared" si="4"/>
        <v>0.5874125874125874</v>
      </c>
      <c r="J19" s="9">
        <v>106</v>
      </c>
      <c r="K19" s="27">
        <f t="shared" si="5"/>
        <v>0.1853146853146853</v>
      </c>
      <c r="L19" s="9">
        <v>98</v>
      </c>
      <c r="M19" s="27">
        <f t="shared" si="6"/>
        <v>0.17132867132867133</v>
      </c>
      <c r="N19" s="9">
        <v>64</v>
      </c>
      <c r="O19" s="27">
        <f t="shared" si="7"/>
        <v>0.11188811188811189</v>
      </c>
      <c r="P19" s="9">
        <v>222</v>
      </c>
      <c r="Q19" s="27">
        <f t="shared" si="8"/>
        <v>0.3881118881118881</v>
      </c>
      <c r="R19" s="9">
        <v>95</v>
      </c>
      <c r="S19" s="27">
        <f t="shared" si="9"/>
        <v>0.1660839160839161</v>
      </c>
      <c r="T19" s="9">
        <v>48</v>
      </c>
      <c r="U19" s="27">
        <f t="shared" si="10"/>
        <v>0.08391608391608392</v>
      </c>
      <c r="V19" s="9">
        <v>112</v>
      </c>
      <c r="W19" s="27">
        <f t="shared" si="0"/>
        <v>0.1958041958041958</v>
      </c>
      <c r="X19" s="9">
        <v>180</v>
      </c>
      <c r="Y19" s="27">
        <f t="shared" si="1"/>
        <v>0.3146853146853147</v>
      </c>
    </row>
    <row r="20" spans="1:25" s="13" customFormat="1" ht="12">
      <c r="A20" s="11"/>
      <c r="B20" s="12" t="s">
        <v>12</v>
      </c>
      <c r="C20" s="11">
        <f>SUM(C19:C19)</f>
        <v>589</v>
      </c>
      <c r="D20" s="14">
        <f>SUM(D19:D19)</f>
        <v>572</v>
      </c>
      <c r="E20" s="39">
        <f t="shared" si="2"/>
        <v>0.9711375212224108</v>
      </c>
      <c r="F20" s="14">
        <f>SUM(F19:F19)</f>
        <v>358</v>
      </c>
      <c r="G20" s="29">
        <f t="shared" si="3"/>
        <v>0.6258741258741258</v>
      </c>
      <c r="H20" s="14">
        <f>SUM(H19:H19)</f>
        <v>336</v>
      </c>
      <c r="I20" s="29">
        <f t="shared" si="4"/>
        <v>0.5874125874125874</v>
      </c>
      <c r="J20" s="14">
        <f>SUM(J19:J19)</f>
        <v>106</v>
      </c>
      <c r="K20" s="29">
        <f t="shared" si="5"/>
        <v>0.1853146853146853</v>
      </c>
      <c r="L20" s="14">
        <f>SUM(L19:L19)</f>
        <v>98</v>
      </c>
      <c r="M20" s="29">
        <f t="shared" si="6"/>
        <v>0.17132867132867133</v>
      </c>
      <c r="N20" s="14">
        <f>SUM(N19:N19)</f>
        <v>64</v>
      </c>
      <c r="O20" s="29">
        <f t="shared" si="7"/>
        <v>0.11188811188811189</v>
      </c>
      <c r="P20" s="14">
        <f>SUM(P19:P19)</f>
        <v>222</v>
      </c>
      <c r="Q20" s="29">
        <f t="shared" si="8"/>
        <v>0.3881118881118881</v>
      </c>
      <c r="R20" s="14">
        <f>SUM(R19:R19)</f>
        <v>95</v>
      </c>
      <c r="S20" s="29">
        <f t="shared" si="9"/>
        <v>0.1660839160839161</v>
      </c>
      <c r="T20" s="14">
        <f>SUM(T19:T19)</f>
        <v>48</v>
      </c>
      <c r="U20" s="29">
        <f t="shared" si="10"/>
        <v>0.08391608391608392</v>
      </c>
      <c r="V20" s="14">
        <f>SUM(V19:V19)</f>
        <v>112</v>
      </c>
      <c r="W20" s="29">
        <f t="shared" si="0"/>
        <v>0.1958041958041958</v>
      </c>
      <c r="X20" s="14">
        <f>SUM(X19:X19)</f>
        <v>180</v>
      </c>
      <c r="Y20" s="29">
        <f t="shared" si="1"/>
        <v>0.3146853146853147</v>
      </c>
    </row>
    <row r="21" spans="1:25" ht="12">
      <c r="A21" s="6">
        <v>168</v>
      </c>
      <c r="B21" s="6" t="s">
        <v>9</v>
      </c>
      <c r="C21" s="7">
        <v>945</v>
      </c>
      <c r="D21" s="8">
        <v>666</v>
      </c>
      <c r="E21" s="38">
        <f t="shared" si="2"/>
        <v>0.7047619047619048</v>
      </c>
      <c r="F21" s="9">
        <v>302</v>
      </c>
      <c r="G21" s="27">
        <f t="shared" si="3"/>
        <v>0.45345345345345345</v>
      </c>
      <c r="H21" s="9">
        <v>318</v>
      </c>
      <c r="I21" s="27">
        <f t="shared" si="4"/>
        <v>0.4774774774774775</v>
      </c>
      <c r="J21" s="9">
        <v>103</v>
      </c>
      <c r="K21" s="27">
        <f t="shared" si="5"/>
        <v>0.15465465465465467</v>
      </c>
      <c r="L21" s="9">
        <v>119</v>
      </c>
      <c r="M21" s="27">
        <f t="shared" si="6"/>
        <v>0.17867867867867868</v>
      </c>
      <c r="N21" s="9">
        <v>84</v>
      </c>
      <c r="O21" s="27">
        <f t="shared" si="7"/>
        <v>0.12612612612612611</v>
      </c>
      <c r="P21" s="9">
        <v>184</v>
      </c>
      <c r="Q21" s="27">
        <f t="shared" si="8"/>
        <v>0.27627627627627627</v>
      </c>
      <c r="R21" s="9">
        <v>117</v>
      </c>
      <c r="S21" s="27">
        <f t="shared" si="9"/>
        <v>0.17567567567567569</v>
      </c>
      <c r="T21" s="9">
        <v>93</v>
      </c>
      <c r="U21" s="27">
        <f t="shared" si="10"/>
        <v>0.13963963963963963</v>
      </c>
      <c r="V21" s="9">
        <v>168</v>
      </c>
      <c r="W21" s="27">
        <f t="shared" si="0"/>
        <v>0.25225225225225223</v>
      </c>
      <c r="X21" s="9">
        <v>282</v>
      </c>
      <c r="Y21" s="27">
        <f t="shared" si="1"/>
        <v>0.42342342342342343</v>
      </c>
    </row>
    <row r="22" spans="1:25" s="13" customFormat="1" ht="12">
      <c r="A22" s="11"/>
      <c r="B22" s="12" t="s">
        <v>12</v>
      </c>
      <c r="C22" s="11">
        <f>SUM(C21:C21)</f>
        <v>945</v>
      </c>
      <c r="D22" s="14">
        <f>SUM(D21:D21)</f>
        <v>666</v>
      </c>
      <c r="E22" s="39">
        <f t="shared" si="2"/>
        <v>0.7047619047619048</v>
      </c>
      <c r="F22" s="14">
        <f>SUM(F21:F21)</f>
        <v>302</v>
      </c>
      <c r="G22" s="29">
        <f t="shared" si="3"/>
        <v>0.45345345345345345</v>
      </c>
      <c r="H22" s="14">
        <f>SUM(H21:H21)</f>
        <v>318</v>
      </c>
      <c r="I22" s="29">
        <f t="shared" si="4"/>
        <v>0.4774774774774775</v>
      </c>
      <c r="J22" s="14">
        <f>SUM(J21:J21)</f>
        <v>103</v>
      </c>
      <c r="K22" s="29">
        <f t="shared" si="5"/>
        <v>0.15465465465465467</v>
      </c>
      <c r="L22" s="14">
        <f>SUM(L21:L21)</f>
        <v>119</v>
      </c>
      <c r="M22" s="29">
        <f t="shared" si="6"/>
        <v>0.17867867867867868</v>
      </c>
      <c r="N22" s="14">
        <f>SUM(N21:N21)</f>
        <v>84</v>
      </c>
      <c r="O22" s="29">
        <f t="shared" si="7"/>
        <v>0.12612612612612611</v>
      </c>
      <c r="P22" s="14">
        <f>SUM(P21:P21)</f>
        <v>184</v>
      </c>
      <c r="Q22" s="29">
        <f t="shared" si="8"/>
        <v>0.27627627627627627</v>
      </c>
      <c r="R22" s="14">
        <f>SUM(R21:R21)</f>
        <v>117</v>
      </c>
      <c r="S22" s="29">
        <f t="shared" si="9"/>
        <v>0.17567567567567569</v>
      </c>
      <c r="T22" s="14">
        <f>SUM(T21:T21)</f>
        <v>93</v>
      </c>
      <c r="U22" s="29">
        <f t="shared" si="10"/>
        <v>0.13963963963963963</v>
      </c>
      <c r="V22" s="14">
        <f>SUM(V21:V21)</f>
        <v>168</v>
      </c>
      <c r="W22" s="29">
        <f t="shared" si="0"/>
        <v>0.25225225225225223</v>
      </c>
      <c r="X22" s="14">
        <f>SUM(X21:X21)</f>
        <v>282</v>
      </c>
      <c r="Y22" s="29">
        <f t="shared" si="1"/>
        <v>0.42342342342342343</v>
      </c>
    </row>
    <row r="23" spans="1:25" ht="12" customHeight="1">
      <c r="A23" s="6">
        <v>178</v>
      </c>
      <c r="B23" s="6" t="s">
        <v>16</v>
      </c>
      <c r="C23" s="7">
        <v>589</v>
      </c>
      <c r="D23" s="8">
        <v>532</v>
      </c>
      <c r="E23" s="38">
        <f t="shared" si="2"/>
        <v>0.9032258064516129</v>
      </c>
      <c r="F23" s="9">
        <v>210</v>
      </c>
      <c r="G23" s="27">
        <f t="shared" si="3"/>
        <v>0.39473684210526316</v>
      </c>
      <c r="H23" s="9">
        <v>249</v>
      </c>
      <c r="I23" s="27">
        <f t="shared" si="4"/>
        <v>0.4680451127819549</v>
      </c>
      <c r="J23" s="9">
        <v>83</v>
      </c>
      <c r="K23" s="27">
        <f t="shared" si="5"/>
        <v>0.15601503759398497</v>
      </c>
      <c r="L23" s="9">
        <v>85</v>
      </c>
      <c r="M23" s="27">
        <f t="shared" si="6"/>
        <v>0.15977443609022557</v>
      </c>
      <c r="N23" s="9">
        <v>49</v>
      </c>
      <c r="O23" s="27">
        <f t="shared" si="7"/>
        <v>0.09210526315789473</v>
      </c>
      <c r="P23" s="9">
        <v>146</v>
      </c>
      <c r="Q23" s="27">
        <f t="shared" si="8"/>
        <v>0.2744360902255639</v>
      </c>
      <c r="R23" s="9">
        <v>71</v>
      </c>
      <c r="S23" s="27">
        <f t="shared" si="9"/>
        <v>0.13345864661654136</v>
      </c>
      <c r="T23" s="9">
        <v>52</v>
      </c>
      <c r="U23" s="27">
        <f t="shared" si="10"/>
        <v>0.09774436090225563</v>
      </c>
      <c r="V23" s="9">
        <v>91</v>
      </c>
      <c r="W23" s="27">
        <f t="shared" si="0"/>
        <v>0.17105263157894737</v>
      </c>
      <c r="X23" s="9">
        <v>169</v>
      </c>
      <c r="Y23" s="27">
        <f t="shared" si="1"/>
        <v>0.3176691729323308</v>
      </c>
    </row>
    <row r="24" spans="1:25" ht="12" customHeight="1">
      <c r="A24" s="6">
        <v>183</v>
      </c>
      <c r="B24" s="6" t="s">
        <v>6</v>
      </c>
      <c r="C24" s="7">
        <v>95</v>
      </c>
      <c r="D24" s="8">
        <v>91</v>
      </c>
      <c r="E24" s="38">
        <f>D24/C24</f>
        <v>0.9578947368421052</v>
      </c>
      <c r="F24" s="9">
        <v>37</v>
      </c>
      <c r="G24" s="27">
        <f>F24/D24</f>
        <v>0.4065934065934066</v>
      </c>
      <c r="H24" s="9">
        <v>40</v>
      </c>
      <c r="I24" s="27">
        <f>H24/D24</f>
        <v>0.43956043956043955</v>
      </c>
      <c r="J24" s="9">
        <v>19</v>
      </c>
      <c r="K24" s="27">
        <f>J24/D24</f>
        <v>0.2087912087912088</v>
      </c>
      <c r="L24" s="9">
        <v>26</v>
      </c>
      <c r="M24" s="27">
        <f>L24/D24</f>
        <v>0.2857142857142857</v>
      </c>
      <c r="N24" s="9">
        <v>14</v>
      </c>
      <c r="O24" s="27">
        <f>N24/D24</f>
        <v>0.15384615384615385</v>
      </c>
      <c r="P24" s="9">
        <v>20</v>
      </c>
      <c r="Q24" s="27">
        <f>P24/D24</f>
        <v>0.21978021978021978</v>
      </c>
      <c r="R24" s="9">
        <v>18</v>
      </c>
      <c r="S24" s="27">
        <f>R24/D24</f>
        <v>0.1978021978021978</v>
      </c>
      <c r="T24" s="9">
        <v>14</v>
      </c>
      <c r="U24" s="27">
        <f>T24/D24</f>
        <v>0.15384615384615385</v>
      </c>
      <c r="V24" s="9">
        <v>22</v>
      </c>
      <c r="W24" s="27">
        <f t="shared" si="0"/>
        <v>0.24175824175824176</v>
      </c>
      <c r="X24" s="9">
        <v>24</v>
      </c>
      <c r="Y24" s="27">
        <f t="shared" si="1"/>
        <v>0.26373626373626374</v>
      </c>
    </row>
    <row r="25" spans="1:25" s="13" customFormat="1" ht="12">
      <c r="A25" s="11"/>
      <c r="B25" s="12" t="s">
        <v>12</v>
      </c>
      <c r="C25" s="11">
        <f>SUM(C23:C24)</f>
        <v>684</v>
      </c>
      <c r="D25" s="14">
        <f>SUM(D23:D24)</f>
        <v>623</v>
      </c>
      <c r="E25" s="40">
        <f t="shared" si="2"/>
        <v>0.9108187134502924</v>
      </c>
      <c r="F25" s="14">
        <f>SUM(F23:F24)</f>
        <v>247</v>
      </c>
      <c r="G25" s="30">
        <f t="shared" si="3"/>
        <v>0.39646869983948635</v>
      </c>
      <c r="H25" s="14">
        <f>SUM(H23:H24)</f>
        <v>289</v>
      </c>
      <c r="I25" s="30">
        <f t="shared" si="4"/>
        <v>0.463884430176565</v>
      </c>
      <c r="J25" s="14">
        <f>SUM(J23:J24)</f>
        <v>102</v>
      </c>
      <c r="K25" s="30">
        <f t="shared" si="5"/>
        <v>0.1637239165329053</v>
      </c>
      <c r="L25" s="14">
        <f>SUM(L23:L24)</f>
        <v>111</v>
      </c>
      <c r="M25" s="30">
        <f t="shared" si="6"/>
        <v>0.1781701444622793</v>
      </c>
      <c r="N25" s="14">
        <f>SUM(N23:N24)</f>
        <v>63</v>
      </c>
      <c r="O25" s="30">
        <f t="shared" si="7"/>
        <v>0.10112359550561797</v>
      </c>
      <c r="P25" s="14">
        <f>SUM(P23:P24)</f>
        <v>166</v>
      </c>
      <c r="Q25" s="30">
        <f t="shared" si="8"/>
        <v>0.2664526484751204</v>
      </c>
      <c r="R25" s="14">
        <f>SUM(R23:R24)</f>
        <v>89</v>
      </c>
      <c r="S25" s="30">
        <f t="shared" si="9"/>
        <v>0.14285714285714285</v>
      </c>
      <c r="T25" s="14">
        <f>SUM(T23:T24)</f>
        <v>66</v>
      </c>
      <c r="U25" s="30">
        <f t="shared" si="10"/>
        <v>0.10593900481540931</v>
      </c>
      <c r="V25" s="14">
        <f>SUM(V23:V24)</f>
        <v>113</v>
      </c>
      <c r="W25" s="30">
        <f t="shared" si="0"/>
        <v>0.18138041733547353</v>
      </c>
      <c r="X25" s="14">
        <f>SUM(X23:X24)</f>
        <v>193</v>
      </c>
      <c r="Y25" s="30">
        <f t="shared" si="1"/>
        <v>0.3097913322632424</v>
      </c>
    </row>
    <row r="26" spans="1:25" ht="12">
      <c r="A26" s="6">
        <v>179</v>
      </c>
      <c r="B26" s="6" t="s">
        <v>8</v>
      </c>
      <c r="C26" s="7">
        <v>1382</v>
      </c>
      <c r="D26" s="8">
        <f>64+1141</f>
        <v>1205</v>
      </c>
      <c r="E26" s="38">
        <f t="shared" si="2"/>
        <v>0.8719247467438495</v>
      </c>
      <c r="F26" s="9">
        <v>404</v>
      </c>
      <c r="G26" s="27">
        <f t="shared" si="3"/>
        <v>0.33526970954356844</v>
      </c>
      <c r="H26" s="9">
        <v>423</v>
      </c>
      <c r="I26" s="27">
        <f t="shared" si="4"/>
        <v>0.3510373443983402</v>
      </c>
      <c r="J26" s="9">
        <v>230</v>
      </c>
      <c r="K26" s="27">
        <f t="shared" si="5"/>
        <v>0.1908713692946058</v>
      </c>
      <c r="L26" s="9">
        <v>252</v>
      </c>
      <c r="M26" s="27">
        <f t="shared" si="6"/>
        <v>0.2091286307053942</v>
      </c>
      <c r="N26" s="9">
        <v>161</v>
      </c>
      <c r="O26" s="27">
        <f t="shared" si="7"/>
        <v>0.13360995850622406</v>
      </c>
      <c r="P26" s="9">
        <v>229</v>
      </c>
      <c r="Q26" s="27">
        <f t="shared" si="8"/>
        <v>0.1900414937759336</v>
      </c>
      <c r="R26" s="9">
        <v>276</v>
      </c>
      <c r="S26" s="27">
        <f t="shared" si="9"/>
        <v>0.22904564315352696</v>
      </c>
      <c r="T26" s="9">
        <v>189</v>
      </c>
      <c r="U26" s="27">
        <f t="shared" si="10"/>
        <v>0.15684647302904564</v>
      </c>
      <c r="V26" s="9">
        <v>272</v>
      </c>
      <c r="W26" s="27">
        <f t="shared" si="0"/>
        <v>0.22572614107883818</v>
      </c>
      <c r="X26" s="9">
        <v>411</v>
      </c>
      <c r="Y26" s="27">
        <f t="shared" si="1"/>
        <v>0.34107883817427387</v>
      </c>
    </row>
    <row r="27" spans="1:25" s="13" customFormat="1" ht="12">
      <c r="A27" s="11"/>
      <c r="B27" s="12" t="s">
        <v>12</v>
      </c>
      <c r="C27" s="11">
        <f>SUM(C26)</f>
        <v>1382</v>
      </c>
      <c r="D27" s="14">
        <f>SUM(D26)</f>
        <v>1205</v>
      </c>
      <c r="E27" s="39">
        <f t="shared" si="2"/>
        <v>0.8719247467438495</v>
      </c>
      <c r="F27" s="15">
        <f>SUM(F26)</f>
        <v>404</v>
      </c>
      <c r="G27" s="29">
        <f t="shared" si="3"/>
        <v>0.33526970954356844</v>
      </c>
      <c r="H27" s="15">
        <f>SUM(H26)</f>
        <v>423</v>
      </c>
      <c r="I27" s="29">
        <f t="shared" si="4"/>
        <v>0.3510373443983402</v>
      </c>
      <c r="J27" s="15">
        <f>SUM(J26)</f>
        <v>230</v>
      </c>
      <c r="K27" s="29">
        <f t="shared" si="5"/>
        <v>0.1908713692946058</v>
      </c>
      <c r="L27" s="15">
        <f>SUM(L26)</f>
        <v>252</v>
      </c>
      <c r="M27" s="29">
        <f t="shared" si="6"/>
        <v>0.2091286307053942</v>
      </c>
      <c r="N27" s="15">
        <f>SUM(N26)</f>
        <v>161</v>
      </c>
      <c r="O27" s="29">
        <f t="shared" si="7"/>
        <v>0.13360995850622406</v>
      </c>
      <c r="P27" s="15">
        <f>SUM(P26)</f>
        <v>229</v>
      </c>
      <c r="Q27" s="29">
        <f t="shared" si="8"/>
        <v>0.1900414937759336</v>
      </c>
      <c r="R27" s="15">
        <f>SUM(R26)</f>
        <v>276</v>
      </c>
      <c r="S27" s="29">
        <f t="shared" si="9"/>
        <v>0.22904564315352696</v>
      </c>
      <c r="T27" s="15">
        <f>SUM(T26)</f>
        <v>189</v>
      </c>
      <c r="U27" s="29">
        <f t="shared" si="10"/>
        <v>0.15684647302904564</v>
      </c>
      <c r="V27" s="15">
        <f>SUM(V26)</f>
        <v>272</v>
      </c>
      <c r="W27" s="29">
        <f t="shared" si="0"/>
        <v>0.22572614107883818</v>
      </c>
      <c r="X27" s="15">
        <f>SUM(X26)</f>
        <v>411</v>
      </c>
      <c r="Y27" s="29">
        <f t="shared" si="1"/>
        <v>0.34107883817427387</v>
      </c>
    </row>
    <row r="28" spans="1:25" ht="12">
      <c r="A28" s="6">
        <v>180</v>
      </c>
      <c r="B28" s="6" t="s">
        <v>17</v>
      </c>
      <c r="C28" s="7">
        <v>244</v>
      </c>
      <c r="D28" s="7">
        <v>213</v>
      </c>
      <c r="E28" s="38">
        <f t="shared" si="2"/>
        <v>0.8729508196721312</v>
      </c>
      <c r="F28" s="9">
        <v>71</v>
      </c>
      <c r="G28" s="27">
        <f t="shared" si="3"/>
        <v>0.3333333333333333</v>
      </c>
      <c r="H28" s="9">
        <v>63</v>
      </c>
      <c r="I28" s="27">
        <f t="shared" si="4"/>
        <v>0.29577464788732394</v>
      </c>
      <c r="J28" s="9">
        <v>37</v>
      </c>
      <c r="K28" s="27">
        <f t="shared" si="5"/>
        <v>0.17370892018779344</v>
      </c>
      <c r="L28" s="9">
        <v>34</v>
      </c>
      <c r="M28" s="27">
        <f t="shared" si="6"/>
        <v>0.1596244131455399</v>
      </c>
      <c r="N28" s="9">
        <v>40</v>
      </c>
      <c r="O28" s="27">
        <f t="shared" si="7"/>
        <v>0.18779342723004694</v>
      </c>
      <c r="P28" s="9">
        <v>29</v>
      </c>
      <c r="Q28" s="27">
        <f t="shared" si="8"/>
        <v>0.13615023474178403</v>
      </c>
      <c r="R28" s="9">
        <v>38</v>
      </c>
      <c r="S28" s="27">
        <f t="shared" si="9"/>
        <v>0.1784037558685446</v>
      </c>
      <c r="T28" s="9">
        <v>16</v>
      </c>
      <c r="U28" s="27">
        <f t="shared" si="10"/>
        <v>0.07511737089201878</v>
      </c>
      <c r="V28" s="9">
        <v>39</v>
      </c>
      <c r="W28" s="27">
        <f t="shared" si="0"/>
        <v>0.18309859154929578</v>
      </c>
      <c r="X28" s="9">
        <v>62</v>
      </c>
      <c r="Y28" s="27">
        <f t="shared" si="1"/>
        <v>0.29107981220657275</v>
      </c>
    </row>
    <row r="29" spans="1:25" ht="12">
      <c r="A29" s="6">
        <v>181</v>
      </c>
      <c r="B29" s="6" t="s">
        <v>18</v>
      </c>
      <c r="C29" s="7">
        <v>217</v>
      </c>
      <c r="D29" s="7">
        <v>173</v>
      </c>
      <c r="E29" s="38">
        <f>D29/C29</f>
        <v>0.7972350230414746</v>
      </c>
      <c r="F29" s="9">
        <v>46</v>
      </c>
      <c r="G29" s="27">
        <f>F29/D29</f>
        <v>0.2658959537572254</v>
      </c>
      <c r="H29" s="9">
        <v>50</v>
      </c>
      <c r="I29" s="27">
        <f>H29/D29</f>
        <v>0.28901734104046245</v>
      </c>
      <c r="J29" s="9">
        <v>34</v>
      </c>
      <c r="K29" s="27">
        <f>J29/D29</f>
        <v>0.19653179190751446</v>
      </c>
      <c r="L29" s="9">
        <v>30</v>
      </c>
      <c r="M29" s="27">
        <f>L29/D29</f>
        <v>0.17341040462427745</v>
      </c>
      <c r="N29" s="9">
        <v>31</v>
      </c>
      <c r="O29" s="27">
        <f>N29/D29</f>
        <v>0.1791907514450867</v>
      </c>
      <c r="P29" s="9">
        <v>26</v>
      </c>
      <c r="Q29" s="27">
        <f t="shared" si="8"/>
        <v>0.15028901734104047</v>
      </c>
      <c r="R29" s="9">
        <v>26</v>
      </c>
      <c r="S29" s="27">
        <f>R29/D29</f>
        <v>0.15028901734104047</v>
      </c>
      <c r="T29" s="9">
        <v>20</v>
      </c>
      <c r="U29" s="27">
        <f>T29/D29</f>
        <v>0.11560693641618497</v>
      </c>
      <c r="V29" s="9">
        <v>34</v>
      </c>
      <c r="W29" s="27">
        <f t="shared" si="0"/>
        <v>0.19653179190751446</v>
      </c>
      <c r="X29" s="9">
        <v>51</v>
      </c>
      <c r="Y29" s="27">
        <f t="shared" si="1"/>
        <v>0.2947976878612717</v>
      </c>
    </row>
    <row r="30" spans="1:25" ht="12">
      <c r="A30" s="6">
        <v>182</v>
      </c>
      <c r="B30" s="6" t="s">
        <v>19</v>
      </c>
      <c r="C30" s="7">
        <v>611</v>
      </c>
      <c r="D30" s="7">
        <v>503</v>
      </c>
      <c r="E30" s="38">
        <f>D30/C30</f>
        <v>0.823240589198036</v>
      </c>
      <c r="F30" s="9">
        <v>147</v>
      </c>
      <c r="G30" s="27">
        <f>F30/D30</f>
        <v>0.2922465208747515</v>
      </c>
      <c r="H30" s="9">
        <v>144</v>
      </c>
      <c r="I30" s="27">
        <f>H30/D30</f>
        <v>0.28628230616302186</v>
      </c>
      <c r="J30" s="9">
        <v>102</v>
      </c>
      <c r="K30" s="27">
        <f>J30/D30</f>
        <v>0.20278330019880716</v>
      </c>
      <c r="L30" s="9">
        <v>89</v>
      </c>
      <c r="M30" s="27">
        <f>L30/D30</f>
        <v>0.17693836978131214</v>
      </c>
      <c r="N30" s="9">
        <v>90</v>
      </c>
      <c r="O30" s="27">
        <f>N30/D30</f>
        <v>0.17892644135188868</v>
      </c>
      <c r="P30" s="9">
        <v>100</v>
      </c>
      <c r="Q30" s="27">
        <f t="shared" si="8"/>
        <v>0.1988071570576541</v>
      </c>
      <c r="R30" s="9">
        <v>85</v>
      </c>
      <c r="S30" s="27">
        <f>R30/D30</f>
        <v>0.16898608349900596</v>
      </c>
      <c r="T30" s="9">
        <v>65</v>
      </c>
      <c r="U30" s="27">
        <f>T30/D30</f>
        <v>0.12922465208747516</v>
      </c>
      <c r="V30" s="9">
        <v>92</v>
      </c>
      <c r="W30" s="27">
        <f t="shared" si="0"/>
        <v>0.18290258449304175</v>
      </c>
      <c r="X30" s="9">
        <v>161</v>
      </c>
      <c r="Y30" s="27">
        <f t="shared" si="1"/>
        <v>0.32007952286282304</v>
      </c>
    </row>
    <row r="31" spans="1:25" s="13" customFormat="1" ht="12">
      <c r="A31" s="11"/>
      <c r="B31" s="12" t="s">
        <v>12</v>
      </c>
      <c r="C31" s="11">
        <f>SUM(C28:C30)</f>
        <v>1072</v>
      </c>
      <c r="D31" s="11">
        <f>SUM(D28:D30)</f>
        <v>889</v>
      </c>
      <c r="E31" s="39">
        <f t="shared" si="2"/>
        <v>0.8292910447761194</v>
      </c>
      <c r="F31" s="15">
        <f>SUM(F28:F30)</f>
        <v>264</v>
      </c>
      <c r="G31" s="29">
        <f t="shared" si="3"/>
        <v>0.296962879640045</v>
      </c>
      <c r="H31" s="15">
        <f>SUM(H28:H30)</f>
        <v>257</v>
      </c>
      <c r="I31" s="29">
        <f t="shared" si="4"/>
        <v>0.2890888638920135</v>
      </c>
      <c r="J31" s="15">
        <f>SUM(J28:J30)</f>
        <v>173</v>
      </c>
      <c r="K31" s="29">
        <f t="shared" si="5"/>
        <v>0.19460067491563554</v>
      </c>
      <c r="L31" s="15">
        <f>SUM(L28:L30)</f>
        <v>153</v>
      </c>
      <c r="M31" s="29">
        <f t="shared" si="6"/>
        <v>0.172103487064117</v>
      </c>
      <c r="N31" s="15">
        <f>SUM(N28:N30)</f>
        <v>161</v>
      </c>
      <c r="O31" s="29">
        <f t="shared" si="7"/>
        <v>0.18110236220472442</v>
      </c>
      <c r="P31" s="15">
        <f>SUM(P28:P30)</f>
        <v>155</v>
      </c>
      <c r="Q31" s="29">
        <f t="shared" si="8"/>
        <v>0.17435320584926883</v>
      </c>
      <c r="R31" s="15">
        <f>SUM(R28:R30)</f>
        <v>149</v>
      </c>
      <c r="S31" s="29">
        <f t="shared" si="9"/>
        <v>0.16760404949381327</v>
      </c>
      <c r="T31" s="15">
        <f>SUM(T28:T30)</f>
        <v>101</v>
      </c>
      <c r="U31" s="29">
        <f t="shared" si="10"/>
        <v>0.11361079865016872</v>
      </c>
      <c r="V31" s="15">
        <f>SUM(V28:V30)</f>
        <v>165</v>
      </c>
      <c r="W31" s="29">
        <f t="shared" si="0"/>
        <v>0.1856017997750281</v>
      </c>
      <c r="X31" s="15">
        <f>SUM(X28:X30)</f>
        <v>274</v>
      </c>
      <c r="Y31" s="29">
        <f t="shared" si="1"/>
        <v>0.30821147356580425</v>
      </c>
    </row>
    <row r="32" spans="1:25" ht="12">
      <c r="A32" s="6">
        <v>184</v>
      </c>
      <c r="B32" s="6" t="s">
        <v>10</v>
      </c>
      <c r="C32" s="7">
        <v>648</v>
      </c>
      <c r="D32" s="8">
        <v>474</v>
      </c>
      <c r="E32" s="38">
        <f t="shared" si="2"/>
        <v>0.7314814814814815</v>
      </c>
      <c r="F32" s="9">
        <v>116</v>
      </c>
      <c r="G32" s="27">
        <f t="shared" si="3"/>
        <v>0.24472573839662448</v>
      </c>
      <c r="H32" s="9">
        <v>135</v>
      </c>
      <c r="I32" s="27">
        <f t="shared" si="4"/>
        <v>0.2848101265822785</v>
      </c>
      <c r="J32" s="9">
        <v>78</v>
      </c>
      <c r="K32" s="27">
        <f t="shared" si="5"/>
        <v>0.16455696202531644</v>
      </c>
      <c r="L32" s="9">
        <v>88</v>
      </c>
      <c r="M32" s="27">
        <f t="shared" si="6"/>
        <v>0.18565400843881857</v>
      </c>
      <c r="N32" s="9">
        <v>59</v>
      </c>
      <c r="O32" s="27">
        <f t="shared" si="7"/>
        <v>0.12447257383966245</v>
      </c>
      <c r="P32" s="9">
        <v>51</v>
      </c>
      <c r="Q32" s="27">
        <f t="shared" si="8"/>
        <v>0.10759493670886076</v>
      </c>
      <c r="R32" s="9">
        <v>63</v>
      </c>
      <c r="S32" s="27">
        <f t="shared" si="9"/>
        <v>0.13291139240506328</v>
      </c>
      <c r="T32" s="9">
        <v>53</v>
      </c>
      <c r="U32" s="27">
        <f t="shared" si="10"/>
        <v>0.11181434599156118</v>
      </c>
      <c r="V32" s="9">
        <v>102</v>
      </c>
      <c r="W32" s="27">
        <f t="shared" si="0"/>
        <v>0.21518987341772153</v>
      </c>
      <c r="X32" s="9">
        <v>143</v>
      </c>
      <c r="Y32" s="27">
        <f t="shared" si="1"/>
        <v>0.30168776371308015</v>
      </c>
    </row>
    <row r="33" spans="1:25" ht="12">
      <c r="A33" s="6">
        <v>185</v>
      </c>
      <c r="B33" s="6" t="s">
        <v>10</v>
      </c>
      <c r="C33" s="7">
        <v>506</v>
      </c>
      <c r="D33" s="8">
        <v>388</v>
      </c>
      <c r="E33" s="38">
        <f t="shared" si="2"/>
        <v>0.766798418972332</v>
      </c>
      <c r="F33" s="9">
        <v>108</v>
      </c>
      <c r="G33" s="27">
        <f t="shared" si="3"/>
        <v>0.27835051546391754</v>
      </c>
      <c r="H33" s="9">
        <v>122</v>
      </c>
      <c r="I33" s="27">
        <f t="shared" si="4"/>
        <v>0.31443298969072164</v>
      </c>
      <c r="J33" s="9">
        <v>67</v>
      </c>
      <c r="K33" s="27">
        <f t="shared" si="5"/>
        <v>0.17268041237113402</v>
      </c>
      <c r="L33" s="9">
        <v>83</v>
      </c>
      <c r="M33" s="27">
        <f t="shared" si="6"/>
        <v>0.21391752577319587</v>
      </c>
      <c r="N33" s="9">
        <v>66</v>
      </c>
      <c r="O33" s="27">
        <f t="shared" si="7"/>
        <v>0.17010309278350516</v>
      </c>
      <c r="P33" s="9">
        <v>63</v>
      </c>
      <c r="Q33" s="27">
        <f t="shared" si="8"/>
        <v>0.16237113402061856</v>
      </c>
      <c r="R33" s="9">
        <v>64</v>
      </c>
      <c r="S33" s="27">
        <f t="shared" si="9"/>
        <v>0.16494845360824742</v>
      </c>
      <c r="T33" s="9">
        <v>64</v>
      </c>
      <c r="U33" s="27">
        <f t="shared" si="10"/>
        <v>0.16494845360824742</v>
      </c>
      <c r="V33" s="9">
        <v>78</v>
      </c>
      <c r="W33" s="27">
        <f t="shared" si="0"/>
        <v>0.20103092783505155</v>
      </c>
      <c r="X33" s="9">
        <v>135</v>
      </c>
      <c r="Y33" s="27">
        <f t="shared" si="1"/>
        <v>0.3479381443298969</v>
      </c>
    </row>
    <row r="34" spans="1:25" s="13" customFormat="1" ht="12">
      <c r="A34" s="11"/>
      <c r="B34" s="12" t="s">
        <v>12</v>
      </c>
      <c r="C34" s="11">
        <f>SUM(C32:C33)</f>
        <v>1154</v>
      </c>
      <c r="D34" s="14">
        <f>SUM(D32:D33)</f>
        <v>862</v>
      </c>
      <c r="E34" s="39">
        <f t="shared" si="2"/>
        <v>0.7469670710571924</v>
      </c>
      <c r="F34" s="14">
        <f>SUM(F32:F33)</f>
        <v>224</v>
      </c>
      <c r="G34" s="29">
        <f t="shared" si="3"/>
        <v>0.25986078886310904</v>
      </c>
      <c r="H34" s="14">
        <f>SUM(H32:H33)</f>
        <v>257</v>
      </c>
      <c r="I34" s="29">
        <f t="shared" si="4"/>
        <v>0.29814385150812067</v>
      </c>
      <c r="J34" s="14">
        <f>SUM(J32:J33)</f>
        <v>145</v>
      </c>
      <c r="K34" s="29">
        <f t="shared" si="5"/>
        <v>0.16821345707656613</v>
      </c>
      <c r="L34" s="14">
        <f>SUM(L32:L33)</f>
        <v>171</v>
      </c>
      <c r="M34" s="29">
        <f t="shared" si="6"/>
        <v>0.19837587006960558</v>
      </c>
      <c r="N34" s="14">
        <f>SUM(N32:N33)</f>
        <v>125</v>
      </c>
      <c r="O34" s="29">
        <f t="shared" si="7"/>
        <v>0.14501160092807425</v>
      </c>
      <c r="P34" s="14">
        <f>SUM(P32:P33)</f>
        <v>114</v>
      </c>
      <c r="Q34" s="29">
        <f t="shared" si="8"/>
        <v>0.13225058004640372</v>
      </c>
      <c r="R34" s="14">
        <f>SUM(R32:R33)</f>
        <v>127</v>
      </c>
      <c r="S34" s="29">
        <f t="shared" si="9"/>
        <v>0.14733178654292342</v>
      </c>
      <c r="T34" s="14">
        <f>SUM(T32:T33)</f>
        <v>117</v>
      </c>
      <c r="U34" s="29">
        <f t="shared" si="10"/>
        <v>0.1357308584686775</v>
      </c>
      <c r="V34" s="14">
        <f>SUM(V32:V33)</f>
        <v>180</v>
      </c>
      <c r="W34" s="29">
        <f t="shared" si="0"/>
        <v>0.2088167053364269</v>
      </c>
      <c r="X34" s="14">
        <f>SUM(X32:X33)</f>
        <v>278</v>
      </c>
      <c r="Y34" s="29">
        <f t="shared" si="1"/>
        <v>0.3225058004640371</v>
      </c>
    </row>
    <row r="35" spans="1:25" s="13" customFormat="1" ht="12">
      <c r="A35" s="6">
        <v>186</v>
      </c>
      <c r="B35" s="16" t="s">
        <v>20</v>
      </c>
      <c r="C35" s="7">
        <v>282</v>
      </c>
      <c r="D35" s="8">
        <v>239</v>
      </c>
      <c r="E35" s="38">
        <f t="shared" si="2"/>
        <v>0.8475177304964538</v>
      </c>
      <c r="F35" s="17">
        <v>78</v>
      </c>
      <c r="G35" s="27">
        <f t="shared" si="3"/>
        <v>0.3263598326359833</v>
      </c>
      <c r="H35" s="17">
        <v>68</v>
      </c>
      <c r="I35" s="27">
        <f t="shared" si="4"/>
        <v>0.28451882845188287</v>
      </c>
      <c r="J35" s="17">
        <v>43</v>
      </c>
      <c r="K35" s="27">
        <f t="shared" si="5"/>
        <v>0.1799163179916318</v>
      </c>
      <c r="L35" s="17">
        <v>64</v>
      </c>
      <c r="M35" s="27">
        <f t="shared" si="6"/>
        <v>0.26778242677824265</v>
      </c>
      <c r="N35" s="17">
        <v>37</v>
      </c>
      <c r="O35" s="27">
        <f t="shared" si="7"/>
        <v>0.15481171548117154</v>
      </c>
      <c r="P35" s="17">
        <v>39</v>
      </c>
      <c r="Q35" s="27">
        <f t="shared" si="8"/>
        <v>0.16317991631799164</v>
      </c>
      <c r="R35" s="17">
        <v>38</v>
      </c>
      <c r="S35" s="27">
        <f t="shared" si="9"/>
        <v>0.1589958158995816</v>
      </c>
      <c r="T35" s="17">
        <v>40</v>
      </c>
      <c r="U35" s="27">
        <f t="shared" si="10"/>
        <v>0.16736401673640167</v>
      </c>
      <c r="V35" s="17">
        <v>61</v>
      </c>
      <c r="W35" s="27">
        <f t="shared" si="0"/>
        <v>0.25523012552301255</v>
      </c>
      <c r="X35" s="17">
        <v>59</v>
      </c>
      <c r="Y35" s="27">
        <f t="shared" si="1"/>
        <v>0.24686192468619247</v>
      </c>
    </row>
    <row r="36" spans="1:25" s="13" customFormat="1" ht="12">
      <c r="A36" s="6">
        <v>187</v>
      </c>
      <c r="B36" s="16" t="s">
        <v>21</v>
      </c>
      <c r="C36" s="7">
        <v>1108</v>
      </c>
      <c r="D36" s="8">
        <f>60+914</f>
        <v>974</v>
      </c>
      <c r="E36" s="38">
        <f>D36/C36</f>
        <v>0.8790613718411552</v>
      </c>
      <c r="F36" s="17">
        <v>317</v>
      </c>
      <c r="G36" s="27">
        <f>F36/D36</f>
        <v>0.32546201232032856</v>
      </c>
      <c r="H36" s="17">
        <v>324</v>
      </c>
      <c r="I36" s="27">
        <f>H36/D36</f>
        <v>0.3326488706365503</v>
      </c>
      <c r="J36" s="17">
        <v>207</v>
      </c>
      <c r="K36" s="27">
        <f>J36/D36</f>
        <v>0.21252566735112938</v>
      </c>
      <c r="L36" s="17">
        <v>181</v>
      </c>
      <c r="M36" s="27">
        <f>L36/D36</f>
        <v>0.18583162217659138</v>
      </c>
      <c r="N36" s="17">
        <v>110</v>
      </c>
      <c r="O36" s="27">
        <f>N36/D36</f>
        <v>0.11293634496919917</v>
      </c>
      <c r="P36" s="17">
        <v>150</v>
      </c>
      <c r="Q36" s="27">
        <f>P36/D36</f>
        <v>0.1540041067761807</v>
      </c>
      <c r="R36" s="17">
        <v>134</v>
      </c>
      <c r="S36" s="27">
        <f>R36/D36</f>
        <v>0.1375770020533881</v>
      </c>
      <c r="T36" s="17">
        <v>123</v>
      </c>
      <c r="U36" s="27">
        <f>T36/D36</f>
        <v>0.12628336755646818</v>
      </c>
      <c r="V36" s="17">
        <v>234</v>
      </c>
      <c r="W36" s="27">
        <f t="shared" si="0"/>
        <v>0.2402464065708419</v>
      </c>
      <c r="X36" s="17">
        <v>262</v>
      </c>
      <c r="Y36" s="27">
        <f t="shared" si="1"/>
        <v>0.26899383983572894</v>
      </c>
    </row>
    <row r="37" spans="1:25" s="13" customFormat="1" ht="12">
      <c r="A37" s="6">
        <v>188</v>
      </c>
      <c r="B37" s="6" t="s">
        <v>21</v>
      </c>
      <c r="C37" s="7">
        <v>1108</v>
      </c>
      <c r="D37" s="8">
        <v>904</v>
      </c>
      <c r="E37" s="38">
        <f>D37/C37</f>
        <v>0.8158844765342961</v>
      </c>
      <c r="F37" s="17">
        <v>307</v>
      </c>
      <c r="G37" s="27">
        <f>F37/D37</f>
        <v>0.3396017699115044</v>
      </c>
      <c r="H37" s="17">
        <v>336</v>
      </c>
      <c r="I37" s="27">
        <f>H37/D37</f>
        <v>0.37168141592920356</v>
      </c>
      <c r="J37" s="17">
        <v>164</v>
      </c>
      <c r="K37" s="27">
        <f>J37/D37</f>
        <v>0.18141592920353983</v>
      </c>
      <c r="L37" s="17">
        <v>162</v>
      </c>
      <c r="M37" s="27">
        <f>L37/D37</f>
        <v>0.17920353982300885</v>
      </c>
      <c r="N37" s="17">
        <v>116</v>
      </c>
      <c r="O37" s="27">
        <f>N37/D37</f>
        <v>0.12831858407079647</v>
      </c>
      <c r="P37" s="17">
        <v>181</v>
      </c>
      <c r="Q37" s="27">
        <f>P37/D37</f>
        <v>0.2002212389380531</v>
      </c>
      <c r="R37" s="17">
        <v>136</v>
      </c>
      <c r="S37" s="27">
        <f>R37/D37</f>
        <v>0.1504424778761062</v>
      </c>
      <c r="T37" s="17">
        <v>111</v>
      </c>
      <c r="U37" s="27">
        <f>T37/D37</f>
        <v>0.12278761061946902</v>
      </c>
      <c r="V37" s="17">
        <v>203</v>
      </c>
      <c r="W37" s="27">
        <f t="shared" si="0"/>
        <v>0.2245575221238938</v>
      </c>
      <c r="X37" s="17">
        <v>277</v>
      </c>
      <c r="Y37" s="27">
        <f t="shared" si="1"/>
        <v>0.3064159292035398</v>
      </c>
    </row>
    <row r="38" spans="1:25" ht="12">
      <c r="A38" s="6">
        <v>189</v>
      </c>
      <c r="B38" s="6" t="s">
        <v>22</v>
      </c>
      <c r="C38" s="7">
        <v>89</v>
      </c>
      <c r="D38" s="8">
        <v>87</v>
      </c>
      <c r="E38" s="38">
        <f t="shared" si="2"/>
        <v>0.9775280898876404</v>
      </c>
      <c r="F38" s="9">
        <v>27</v>
      </c>
      <c r="G38" s="27">
        <f t="shared" si="3"/>
        <v>0.3103448275862069</v>
      </c>
      <c r="H38" s="9">
        <v>42</v>
      </c>
      <c r="I38" s="27">
        <f t="shared" si="4"/>
        <v>0.4827586206896552</v>
      </c>
      <c r="J38" s="9">
        <v>23</v>
      </c>
      <c r="K38" s="27">
        <f t="shared" si="5"/>
        <v>0.26436781609195403</v>
      </c>
      <c r="L38" s="9">
        <v>16</v>
      </c>
      <c r="M38" s="27">
        <f t="shared" si="6"/>
        <v>0.1839080459770115</v>
      </c>
      <c r="N38" s="9">
        <v>21</v>
      </c>
      <c r="O38" s="27">
        <f t="shared" si="7"/>
        <v>0.2413793103448276</v>
      </c>
      <c r="P38" s="9">
        <v>16</v>
      </c>
      <c r="Q38" s="27">
        <f t="shared" si="8"/>
        <v>0.1839080459770115</v>
      </c>
      <c r="R38" s="9">
        <v>20</v>
      </c>
      <c r="S38" s="27">
        <f t="shared" si="9"/>
        <v>0.22988505747126436</v>
      </c>
      <c r="T38" s="9">
        <v>8</v>
      </c>
      <c r="U38" s="27">
        <f t="shared" si="10"/>
        <v>0.09195402298850575</v>
      </c>
      <c r="V38" s="9">
        <v>19</v>
      </c>
      <c r="W38" s="27">
        <f t="shared" si="0"/>
        <v>0.21839080459770116</v>
      </c>
      <c r="X38" s="9">
        <v>24</v>
      </c>
      <c r="Y38" s="27">
        <f t="shared" si="1"/>
        <v>0.27586206896551724</v>
      </c>
    </row>
    <row r="39" spans="1:25" s="13" customFormat="1" ht="12">
      <c r="A39" s="11"/>
      <c r="B39" s="12" t="s">
        <v>12</v>
      </c>
      <c r="C39" s="11">
        <f>SUM(C35:C38)</f>
        <v>2587</v>
      </c>
      <c r="D39" s="11">
        <f>SUM(D35:D38)</f>
        <v>2204</v>
      </c>
      <c r="E39" s="40">
        <f t="shared" si="2"/>
        <v>0.85195206803247</v>
      </c>
      <c r="F39" s="11">
        <f>SUM(F35:F38)</f>
        <v>729</v>
      </c>
      <c r="G39" s="30">
        <f t="shared" si="3"/>
        <v>0.3307622504537205</v>
      </c>
      <c r="H39" s="11">
        <f>SUM(H35:H38)</f>
        <v>770</v>
      </c>
      <c r="I39" s="30">
        <f t="shared" si="4"/>
        <v>0.34936479128856623</v>
      </c>
      <c r="J39" s="11">
        <f>SUM(J35:J38)</f>
        <v>437</v>
      </c>
      <c r="K39" s="30">
        <f t="shared" si="5"/>
        <v>0.19827586206896552</v>
      </c>
      <c r="L39" s="11">
        <f>SUM(L35:L38)</f>
        <v>423</v>
      </c>
      <c r="M39" s="30">
        <f t="shared" si="6"/>
        <v>0.19192377495462795</v>
      </c>
      <c r="N39" s="11">
        <f>SUM(N35:N38)</f>
        <v>284</v>
      </c>
      <c r="O39" s="30">
        <f t="shared" si="7"/>
        <v>0.12885662431941924</v>
      </c>
      <c r="P39" s="11">
        <f>SUM(P35:P38)</f>
        <v>386</v>
      </c>
      <c r="Q39" s="30">
        <f t="shared" si="8"/>
        <v>0.1751361161524501</v>
      </c>
      <c r="R39" s="11">
        <f>SUM(R35:R38)</f>
        <v>328</v>
      </c>
      <c r="S39" s="30">
        <f t="shared" si="9"/>
        <v>0.14882032667876588</v>
      </c>
      <c r="T39" s="11">
        <f>SUM(T35:T38)</f>
        <v>282</v>
      </c>
      <c r="U39" s="30">
        <f t="shared" si="10"/>
        <v>0.1279491833030853</v>
      </c>
      <c r="V39" s="11">
        <f>SUM(V35:V38)</f>
        <v>517</v>
      </c>
      <c r="W39" s="30">
        <f t="shared" si="0"/>
        <v>0.23457350272232305</v>
      </c>
      <c r="X39" s="11">
        <f>SUM(X35:X38)</f>
        <v>622</v>
      </c>
      <c r="Y39" s="30">
        <f t="shared" si="1"/>
        <v>0.2822141560798548</v>
      </c>
    </row>
    <row r="40" spans="1:25" s="13" customFormat="1" ht="12">
      <c r="A40" s="18" t="s">
        <v>11</v>
      </c>
      <c r="B40" s="19"/>
      <c r="C40" s="19">
        <f>C6+C18+C20+C22+C25+C27+C31+C34+C39</f>
        <v>21258</v>
      </c>
      <c r="D40" s="19">
        <f>D6+D18+D20+D22+D25+D27+D31+D34+D39</f>
        <v>15819</v>
      </c>
      <c r="E40" s="41">
        <f t="shared" si="2"/>
        <v>0.7441433813152696</v>
      </c>
      <c r="F40" s="20">
        <f>F6+F18+F20+F22+F25+F27+F31+F34+F39</f>
        <v>4627</v>
      </c>
      <c r="G40" s="31">
        <f t="shared" si="3"/>
        <v>0.2924963651305392</v>
      </c>
      <c r="H40" s="20">
        <f>H6+H18+H20+H22+H25+H27+H31+H34+H39</f>
        <v>4769</v>
      </c>
      <c r="I40" s="31">
        <f t="shared" si="4"/>
        <v>0.3014729123206271</v>
      </c>
      <c r="J40" s="20">
        <f>J6+J18+J20+J22+J25+J27+J31+J34+J39</f>
        <v>2662</v>
      </c>
      <c r="K40" s="31">
        <f t="shared" si="5"/>
        <v>0.16827865225361907</v>
      </c>
      <c r="L40" s="20">
        <f>L6+L18+L20+L22+L25+L27+L31+L34+L39</f>
        <v>3012</v>
      </c>
      <c r="M40" s="31">
        <f t="shared" si="6"/>
        <v>0.19040394462355395</v>
      </c>
      <c r="N40" s="20">
        <f>N6+N18+N20+N22+N25+N27+N31+N34+N39</f>
        <v>2004</v>
      </c>
      <c r="O40" s="31">
        <f t="shared" si="7"/>
        <v>0.12668310259814147</v>
      </c>
      <c r="P40" s="20">
        <f>P6+P18+P20+P22+P25+P27+P31+P34+P39</f>
        <v>2761</v>
      </c>
      <c r="Q40" s="31">
        <f t="shared" si="8"/>
        <v>0.1745369492382578</v>
      </c>
      <c r="R40" s="20">
        <f>R6+R18+R20+R22+R25+R27+R31+R34+R39</f>
        <v>2635</v>
      </c>
      <c r="S40" s="31">
        <f t="shared" si="9"/>
        <v>0.16657184398508124</v>
      </c>
      <c r="T40" s="20">
        <f>T6+T18+T20+T22+T25+T27+T31+T34+T39</f>
        <v>2032</v>
      </c>
      <c r="U40" s="31">
        <f t="shared" si="10"/>
        <v>0.12845312598773626</v>
      </c>
      <c r="V40" s="20">
        <f>V6+V18+V20+V22+V25+V27+V31+V34+V39</f>
        <v>3378</v>
      </c>
      <c r="W40" s="31">
        <f t="shared" si="0"/>
        <v>0.21354067893040016</v>
      </c>
      <c r="X40" s="20">
        <f>X6+X18+X20+X22+X25+X27+X31+X34+X39</f>
        <v>5147</v>
      </c>
      <c r="Y40" s="31">
        <f t="shared" si="1"/>
        <v>0.32536822808015675</v>
      </c>
    </row>
    <row r="41" spans="1:16" ht="12">
      <c r="A41" s="21"/>
      <c r="B41" s="21"/>
      <c r="C41" s="21"/>
      <c r="D41" s="21"/>
      <c r="E41" s="32"/>
      <c r="P41" s="22"/>
    </row>
    <row r="42" spans="2:25" s="23" customFormat="1" ht="12.75" customHeight="1">
      <c r="B42" s="24" t="s">
        <v>15</v>
      </c>
      <c r="C42" s="24"/>
      <c r="D42" s="24"/>
      <c r="E42" s="33"/>
      <c r="F42" s="24"/>
      <c r="G42" s="33"/>
      <c r="H42" s="24"/>
      <c r="I42" s="33"/>
      <c r="J42" s="25"/>
      <c r="K42" s="36"/>
      <c r="L42" s="25"/>
      <c r="M42" s="36"/>
      <c r="N42" s="25"/>
      <c r="O42" s="36"/>
      <c r="P42" s="25"/>
      <c r="Q42" s="36"/>
      <c r="R42" s="25"/>
      <c r="S42" s="34"/>
      <c r="U42" s="34"/>
      <c r="W42" s="34"/>
      <c r="Y42" s="34"/>
    </row>
    <row r="43" spans="2:25" s="23" customFormat="1" ht="12.75" customHeight="1">
      <c r="B43" s="47"/>
      <c r="C43" s="47"/>
      <c r="D43" s="47"/>
      <c r="E43" s="34"/>
      <c r="G43" s="34"/>
      <c r="I43" s="36"/>
      <c r="J43" s="25"/>
      <c r="K43" s="36"/>
      <c r="L43" s="25"/>
      <c r="M43" s="36"/>
      <c r="N43" s="25"/>
      <c r="O43" s="36"/>
      <c r="P43" s="25"/>
      <c r="Q43" s="36"/>
      <c r="R43" s="25"/>
      <c r="S43" s="34"/>
      <c r="U43" s="34"/>
      <c r="W43" s="34"/>
      <c r="X43" s="37"/>
      <c r="Y43" s="34"/>
    </row>
    <row r="44" spans="2:25" s="23" customFormat="1" ht="12.75" customHeight="1">
      <c r="B44" s="47"/>
      <c r="C44" s="47"/>
      <c r="D44" s="47"/>
      <c r="E44" s="34"/>
      <c r="G44" s="34"/>
      <c r="I44" s="34"/>
      <c r="J44" s="26"/>
      <c r="K44" s="36"/>
      <c r="L44" s="26"/>
      <c r="M44" s="36"/>
      <c r="N44" s="26"/>
      <c r="O44" s="36"/>
      <c r="P44" s="26"/>
      <c r="Q44" s="36"/>
      <c r="R44" s="26"/>
      <c r="S44" s="36"/>
      <c r="U44" s="34"/>
      <c r="W44" s="34"/>
      <c r="Y44" s="34"/>
    </row>
    <row r="45" spans="2:14" ht="12">
      <c r="B45" s="3"/>
      <c r="D45" s="3"/>
      <c r="F45" s="3"/>
      <c r="H45" s="3"/>
      <c r="J45" s="3"/>
      <c r="L45" s="3"/>
      <c r="N45" s="3"/>
    </row>
    <row r="46" spans="2:14" ht="12">
      <c r="B46" s="3"/>
      <c r="D46" s="3"/>
      <c r="F46" s="3"/>
      <c r="H46" s="3"/>
      <c r="J46" s="3"/>
      <c r="L46" s="3"/>
      <c r="N46" s="3"/>
    </row>
    <row r="47" spans="2:14" ht="12">
      <c r="B47" s="3"/>
      <c r="D47" s="3"/>
      <c r="F47" s="3"/>
      <c r="H47" s="3"/>
      <c r="J47" s="3"/>
      <c r="L47" s="3"/>
      <c r="N47" s="3"/>
    </row>
    <row r="48" spans="2:14" ht="12">
      <c r="B48" s="3"/>
      <c r="D48" s="3"/>
      <c r="F48" s="3"/>
      <c r="H48" s="3"/>
      <c r="J48" s="3"/>
      <c r="L48" s="3"/>
      <c r="N48" s="3"/>
    </row>
    <row r="49" spans="2:14" ht="12">
      <c r="B49" s="3"/>
      <c r="D49" s="3"/>
      <c r="F49" s="3"/>
      <c r="H49" s="3"/>
      <c r="J49" s="3"/>
      <c r="L49" s="3"/>
      <c r="N49" s="3"/>
    </row>
    <row r="50" spans="2:14" ht="12">
      <c r="B50" s="3"/>
      <c r="D50" s="3"/>
      <c r="F50" s="3"/>
      <c r="H50" s="3"/>
      <c r="J50" s="3"/>
      <c r="L50" s="3"/>
      <c r="N50" s="3"/>
    </row>
    <row r="51" spans="2:14" ht="12">
      <c r="B51" s="3"/>
      <c r="D51" s="3"/>
      <c r="F51" s="3"/>
      <c r="H51" s="3"/>
      <c r="J51" s="3"/>
      <c r="L51" s="3"/>
      <c r="N51" s="3"/>
    </row>
    <row r="52" spans="2:14" ht="12">
      <c r="B52" s="3"/>
      <c r="D52" s="3"/>
      <c r="F52" s="3"/>
      <c r="H52" s="3"/>
      <c r="J52" s="3"/>
      <c r="L52" s="3"/>
      <c r="N52" s="3"/>
    </row>
    <row r="53" spans="2:14" ht="12">
      <c r="B53" s="3"/>
      <c r="D53" s="3"/>
      <c r="F53" s="3"/>
      <c r="H53" s="3"/>
      <c r="J53" s="3"/>
      <c r="L53" s="3"/>
      <c r="N53" s="3"/>
    </row>
    <row r="54" spans="2:14" ht="12">
      <c r="B54" s="3"/>
      <c r="D54" s="3"/>
      <c r="F54" s="3"/>
      <c r="H54" s="3"/>
      <c r="J54" s="3"/>
      <c r="L54" s="3"/>
      <c r="N54" s="3"/>
    </row>
    <row r="55" spans="2:14" ht="12">
      <c r="B55" s="3"/>
      <c r="D55" s="3"/>
      <c r="F55" s="3"/>
      <c r="H55" s="3"/>
      <c r="J55" s="3"/>
      <c r="L55" s="3"/>
      <c r="N55" s="3"/>
    </row>
    <row r="56" spans="2:14" ht="12">
      <c r="B56" s="3"/>
      <c r="D56" s="3"/>
      <c r="F56" s="3"/>
      <c r="H56" s="3"/>
      <c r="J56" s="3"/>
      <c r="L56" s="3"/>
      <c r="N56" s="3"/>
    </row>
    <row r="57" spans="2:14" ht="12">
      <c r="B57" s="3"/>
      <c r="D57" s="3"/>
      <c r="F57" s="3"/>
      <c r="H57" s="3"/>
      <c r="J57" s="3"/>
      <c r="L57" s="3"/>
      <c r="N57" s="3"/>
    </row>
    <row r="58" spans="2:14" ht="12">
      <c r="B58" s="3"/>
      <c r="D58" s="3"/>
      <c r="F58" s="3"/>
      <c r="H58" s="3"/>
      <c r="J58" s="3"/>
      <c r="L58" s="3"/>
      <c r="N58" s="3"/>
    </row>
    <row r="59" spans="2:14" ht="12">
      <c r="B59" s="3"/>
      <c r="D59" s="3"/>
      <c r="F59" s="3"/>
      <c r="H59" s="3"/>
      <c r="J59" s="3"/>
      <c r="L59" s="3"/>
      <c r="N59" s="3"/>
    </row>
    <row r="60" spans="2:14" ht="12">
      <c r="B60" s="3"/>
      <c r="D60" s="3"/>
      <c r="F60" s="3"/>
      <c r="H60" s="3"/>
      <c r="J60" s="3"/>
      <c r="L60" s="3"/>
      <c r="N60" s="3"/>
    </row>
    <row r="61" spans="2:14" ht="12">
      <c r="B61" s="3"/>
      <c r="D61" s="3"/>
      <c r="F61" s="3"/>
      <c r="H61" s="3"/>
      <c r="J61" s="3"/>
      <c r="L61" s="3"/>
      <c r="N61" s="3"/>
    </row>
    <row r="62" spans="2:14" ht="12">
      <c r="B62" s="3"/>
      <c r="D62" s="3"/>
      <c r="F62" s="3"/>
      <c r="H62" s="3"/>
      <c r="J62" s="3"/>
      <c r="L62" s="3"/>
      <c r="N62" s="3"/>
    </row>
    <row r="63" spans="2:14" ht="12">
      <c r="B63" s="3"/>
      <c r="D63" s="3"/>
      <c r="F63" s="3"/>
      <c r="H63" s="3"/>
      <c r="J63" s="3"/>
      <c r="L63" s="3"/>
      <c r="N63" s="3"/>
    </row>
    <row r="64" spans="2:14" ht="12">
      <c r="B64" s="3"/>
      <c r="D64" s="3"/>
      <c r="F64" s="3"/>
      <c r="H64" s="3"/>
      <c r="J64" s="3"/>
      <c r="L64" s="3"/>
      <c r="N64" s="3"/>
    </row>
    <row r="65" spans="2:14" ht="12">
      <c r="B65" s="3"/>
      <c r="D65" s="3"/>
      <c r="F65" s="3"/>
      <c r="H65" s="3"/>
      <c r="J65" s="3"/>
      <c r="L65" s="3"/>
      <c r="N65" s="3"/>
    </row>
    <row r="66" spans="2:14" ht="12">
      <c r="B66" s="3"/>
      <c r="D66" s="3"/>
      <c r="F66" s="3"/>
      <c r="H66" s="3"/>
      <c r="J66" s="3"/>
      <c r="L66" s="3"/>
      <c r="N66" s="3"/>
    </row>
    <row r="67" spans="2:14" ht="12">
      <c r="B67" s="3"/>
      <c r="D67" s="3"/>
      <c r="F67" s="3"/>
      <c r="H67" s="3"/>
      <c r="J67" s="3"/>
      <c r="L67" s="3"/>
      <c r="N67" s="3"/>
    </row>
    <row r="68" spans="2:14" ht="12">
      <c r="B68" s="3"/>
      <c r="D68" s="3"/>
      <c r="F68" s="3"/>
      <c r="H68" s="3"/>
      <c r="J68" s="3"/>
      <c r="L68" s="3"/>
      <c r="N68" s="3"/>
    </row>
    <row r="69" spans="2:14" ht="12">
      <c r="B69" s="3"/>
      <c r="D69" s="3"/>
      <c r="F69" s="3"/>
      <c r="H69" s="3"/>
      <c r="J69" s="3"/>
      <c r="L69" s="3"/>
      <c r="N69" s="3"/>
    </row>
    <row r="70" spans="2:14" ht="12">
      <c r="B70" s="3"/>
      <c r="D70" s="3"/>
      <c r="F70" s="3"/>
      <c r="H70" s="3"/>
      <c r="J70" s="3"/>
      <c r="L70" s="3"/>
      <c r="N70" s="3"/>
    </row>
    <row r="71" spans="2:14" ht="12">
      <c r="B71" s="3"/>
      <c r="D71" s="3"/>
      <c r="F71" s="3"/>
      <c r="H71" s="3"/>
      <c r="J71" s="3"/>
      <c r="L71" s="3"/>
      <c r="N71" s="3"/>
    </row>
    <row r="72" spans="2:14" ht="12">
      <c r="B72" s="3"/>
      <c r="D72" s="3"/>
      <c r="F72" s="3"/>
      <c r="H72" s="3"/>
      <c r="J72" s="3"/>
      <c r="L72" s="3"/>
      <c r="N72" s="3"/>
    </row>
    <row r="73" spans="2:14" ht="12">
      <c r="B73" s="3"/>
      <c r="D73" s="3"/>
      <c r="F73" s="3"/>
      <c r="H73" s="3"/>
      <c r="J73" s="3"/>
      <c r="L73" s="3"/>
      <c r="N73" s="3"/>
    </row>
    <row r="74" spans="2:14" ht="12">
      <c r="B74" s="3"/>
      <c r="D74" s="3"/>
      <c r="F74" s="3"/>
      <c r="H74" s="3"/>
      <c r="J74" s="3"/>
      <c r="L74" s="3"/>
      <c r="N74" s="3"/>
    </row>
    <row r="75" spans="2:14" ht="12">
      <c r="B75" s="3"/>
      <c r="D75" s="3"/>
      <c r="F75" s="3"/>
      <c r="H75" s="3"/>
      <c r="J75" s="3"/>
      <c r="L75" s="3"/>
      <c r="N75" s="3"/>
    </row>
    <row r="76" spans="2:14" ht="12">
      <c r="B76" s="3"/>
      <c r="D76" s="3"/>
      <c r="F76" s="3"/>
      <c r="H76" s="3"/>
      <c r="J76" s="3"/>
      <c r="L76" s="3"/>
      <c r="N76" s="3"/>
    </row>
    <row r="77" spans="2:14" ht="12">
      <c r="B77" s="3"/>
      <c r="D77" s="3"/>
      <c r="F77" s="3"/>
      <c r="H77" s="3"/>
      <c r="J77" s="3"/>
      <c r="L77" s="3"/>
      <c r="N77" s="3"/>
    </row>
    <row r="78" spans="2:14" ht="12">
      <c r="B78" s="3"/>
      <c r="D78" s="3"/>
      <c r="F78" s="3"/>
      <c r="H78" s="3"/>
      <c r="J78" s="3"/>
      <c r="L78" s="3"/>
      <c r="N78" s="3"/>
    </row>
    <row r="79" spans="2:14" ht="12">
      <c r="B79" s="3"/>
      <c r="D79" s="3"/>
      <c r="F79" s="3"/>
      <c r="H79" s="3"/>
      <c r="J79" s="3"/>
      <c r="L79" s="3"/>
      <c r="N79" s="3"/>
    </row>
    <row r="80" spans="2:14" ht="12">
      <c r="B80" s="3"/>
      <c r="D80" s="3"/>
      <c r="F80" s="3"/>
      <c r="H80" s="3"/>
      <c r="J80" s="3"/>
      <c r="L80" s="3"/>
      <c r="N80" s="3"/>
    </row>
    <row r="81" spans="2:14" ht="12">
      <c r="B81" s="3"/>
      <c r="D81" s="3"/>
      <c r="F81" s="3"/>
      <c r="H81" s="3"/>
      <c r="J81" s="3"/>
      <c r="L81" s="3"/>
      <c r="N81" s="3"/>
    </row>
    <row r="82" spans="2:14" ht="12">
      <c r="B82" s="3"/>
      <c r="D82" s="3"/>
      <c r="F82" s="3"/>
      <c r="H82" s="3"/>
      <c r="J82" s="3"/>
      <c r="L82" s="3"/>
      <c r="N82" s="3"/>
    </row>
    <row r="83" spans="2:14" ht="12">
      <c r="B83" s="3"/>
      <c r="D83" s="3"/>
      <c r="F83" s="3"/>
      <c r="H83" s="3"/>
      <c r="J83" s="3"/>
      <c r="L83" s="3"/>
      <c r="N83" s="3"/>
    </row>
    <row r="84" spans="2:14" ht="12">
      <c r="B84" s="3"/>
      <c r="D84" s="3"/>
      <c r="F84" s="3"/>
      <c r="H84" s="3"/>
      <c r="J84" s="3"/>
      <c r="L84" s="3"/>
      <c r="N84" s="3"/>
    </row>
    <row r="85" spans="2:14" ht="12">
      <c r="B85" s="3"/>
      <c r="D85" s="3"/>
      <c r="F85" s="3"/>
      <c r="H85" s="3"/>
      <c r="J85" s="3"/>
      <c r="L85" s="3"/>
      <c r="N85" s="3"/>
    </row>
    <row r="86" spans="2:14" ht="12">
      <c r="B86" s="3"/>
      <c r="D86" s="3"/>
      <c r="F86" s="3"/>
      <c r="H86" s="3"/>
      <c r="J86" s="3"/>
      <c r="L86" s="3"/>
      <c r="N86" s="3"/>
    </row>
    <row r="87" spans="2:14" ht="12">
      <c r="B87" s="3"/>
      <c r="D87" s="3"/>
      <c r="F87" s="3"/>
      <c r="H87" s="3"/>
      <c r="J87" s="3"/>
      <c r="L87" s="3"/>
      <c r="N87" s="3"/>
    </row>
    <row r="88" spans="2:14" ht="12">
      <c r="B88" s="3"/>
      <c r="D88" s="3"/>
      <c r="F88" s="3"/>
      <c r="H88" s="3"/>
      <c r="J88" s="3"/>
      <c r="L88" s="3"/>
      <c r="N88" s="3"/>
    </row>
    <row r="89" spans="2:14" ht="12">
      <c r="B89" s="3"/>
      <c r="D89" s="3"/>
      <c r="F89" s="3"/>
      <c r="H89" s="3"/>
      <c r="J89" s="3"/>
      <c r="L89" s="3"/>
      <c r="N89" s="3"/>
    </row>
    <row r="90" spans="2:14" ht="12">
      <c r="B90" s="3"/>
      <c r="D90" s="3"/>
      <c r="F90" s="3"/>
      <c r="H90" s="3"/>
      <c r="J90" s="3"/>
      <c r="L90" s="3"/>
      <c r="N90" s="3"/>
    </row>
    <row r="91" spans="2:14" ht="12">
      <c r="B91" s="3"/>
      <c r="D91" s="3"/>
      <c r="F91" s="3"/>
      <c r="H91" s="3"/>
      <c r="J91" s="3"/>
      <c r="L91" s="3"/>
      <c r="N91" s="3"/>
    </row>
    <row r="92" spans="2:14" ht="12">
      <c r="B92" s="3"/>
      <c r="D92" s="3"/>
      <c r="F92" s="3"/>
      <c r="H92" s="3"/>
      <c r="J92" s="3"/>
      <c r="L92" s="3"/>
      <c r="N92" s="3"/>
    </row>
    <row r="93" spans="2:14" ht="12">
      <c r="B93" s="3"/>
      <c r="D93" s="3"/>
      <c r="F93" s="3"/>
      <c r="H93" s="3"/>
      <c r="J93" s="3"/>
      <c r="L93" s="3"/>
      <c r="N93" s="3"/>
    </row>
    <row r="94" spans="2:14" ht="12">
      <c r="B94" s="3"/>
      <c r="D94" s="3"/>
      <c r="F94" s="3"/>
      <c r="H94" s="3"/>
      <c r="J94" s="3"/>
      <c r="L94" s="3"/>
      <c r="N94" s="3"/>
    </row>
    <row r="95" spans="2:14" ht="12">
      <c r="B95" s="3"/>
      <c r="D95" s="3"/>
      <c r="F95" s="3"/>
      <c r="H95" s="3"/>
      <c r="J95" s="3"/>
      <c r="L95" s="3"/>
      <c r="N95" s="3"/>
    </row>
    <row r="96" spans="2:14" ht="12">
      <c r="B96" s="3"/>
      <c r="D96" s="3"/>
      <c r="F96" s="3"/>
      <c r="H96" s="3"/>
      <c r="J96" s="3"/>
      <c r="L96" s="3"/>
      <c r="N96" s="3"/>
    </row>
    <row r="97" spans="2:14" ht="12">
      <c r="B97" s="3"/>
      <c r="D97" s="3"/>
      <c r="F97" s="3"/>
      <c r="H97" s="3"/>
      <c r="J97" s="3"/>
      <c r="L97" s="3"/>
      <c r="N97" s="3"/>
    </row>
    <row r="98" spans="2:14" ht="12">
      <c r="B98" s="3"/>
      <c r="D98" s="3"/>
      <c r="F98" s="3"/>
      <c r="H98" s="3"/>
      <c r="J98" s="3"/>
      <c r="L98" s="3"/>
      <c r="N98" s="3"/>
    </row>
    <row r="99" spans="2:14" ht="12">
      <c r="B99" s="3"/>
      <c r="D99" s="3"/>
      <c r="F99" s="3"/>
      <c r="H99" s="3"/>
      <c r="J99" s="3"/>
      <c r="L99" s="3"/>
      <c r="N99" s="3"/>
    </row>
    <row r="100" spans="2:14" ht="12">
      <c r="B100" s="3"/>
      <c r="D100" s="3"/>
      <c r="F100" s="3"/>
      <c r="H100" s="3"/>
      <c r="J100" s="3"/>
      <c r="L100" s="3"/>
      <c r="N100" s="3"/>
    </row>
    <row r="101" spans="2:14" ht="12">
      <c r="B101" s="3"/>
      <c r="D101" s="3"/>
      <c r="F101" s="3"/>
      <c r="H101" s="3"/>
      <c r="J101" s="3"/>
      <c r="L101" s="3"/>
      <c r="N101" s="3"/>
    </row>
    <row r="102" spans="2:14" ht="12">
      <c r="B102" s="3"/>
      <c r="D102" s="3"/>
      <c r="F102" s="3"/>
      <c r="H102" s="3"/>
      <c r="J102" s="3"/>
      <c r="L102" s="3"/>
      <c r="N102" s="3"/>
    </row>
    <row r="103" spans="2:14" ht="12">
      <c r="B103" s="3"/>
      <c r="D103" s="3"/>
      <c r="F103" s="3"/>
      <c r="H103" s="3"/>
      <c r="J103" s="3"/>
      <c r="L103" s="3"/>
      <c r="N103" s="3"/>
    </row>
    <row r="104" spans="2:14" ht="12">
      <c r="B104" s="3"/>
      <c r="D104" s="3"/>
      <c r="F104" s="3"/>
      <c r="H104" s="3"/>
      <c r="J104" s="3"/>
      <c r="L104" s="3"/>
      <c r="N104" s="3"/>
    </row>
    <row r="105" spans="2:14" ht="12">
      <c r="B105" s="3"/>
      <c r="D105" s="3"/>
      <c r="F105" s="3"/>
      <c r="H105" s="3"/>
      <c r="J105" s="3"/>
      <c r="L105" s="3"/>
      <c r="N105" s="3"/>
    </row>
    <row r="106" spans="2:14" ht="12">
      <c r="B106" s="3"/>
      <c r="D106" s="3"/>
      <c r="F106" s="3"/>
      <c r="H106" s="3"/>
      <c r="J106" s="3"/>
      <c r="L106" s="3"/>
      <c r="N106" s="3"/>
    </row>
    <row r="107" spans="2:14" ht="12">
      <c r="B107" s="3"/>
      <c r="D107" s="3"/>
      <c r="F107" s="3"/>
      <c r="H107" s="3"/>
      <c r="J107" s="3"/>
      <c r="L107" s="3"/>
      <c r="N107" s="3"/>
    </row>
    <row r="108" spans="2:14" ht="12">
      <c r="B108" s="3"/>
      <c r="D108" s="3"/>
      <c r="F108" s="3"/>
      <c r="H108" s="3"/>
      <c r="J108" s="3"/>
      <c r="L108" s="3"/>
      <c r="N108" s="3"/>
    </row>
    <row r="109" spans="2:14" ht="12">
      <c r="B109" s="3"/>
      <c r="D109" s="3"/>
      <c r="F109" s="3"/>
      <c r="H109" s="3"/>
      <c r="J109" s="3"/>
      <c r="L109" s="3"/>
      <c r="N109" s="3"/>
    </row>
    <row r="110" spans="2:14" ht="12">
      <c r="B110" s="3"/>
      <c r="D110" s="3"/>
      <c r="F110" s="3"/>
      <c r="H110" s="3"/>
      <c r="J110" s="3"/>
      <c r="L110" s="3"/>
      <c r="N110" s="3"/>
    </row>
    <row r="111" spans="2:14" ht="12">
      <c r="B111" s="3"/>
      <c r="D111" s="3"/>
      <c r="F111" s="3"/>
      <c r="H111" s="3"/>
      <c r="J111" s="3"/>
      <c r="L111" s="3"/>
      <c r="N111" s="3"/>
    </row>
    <row r="112" spans="2:14" ht="12">
      <c r="B112" s="3"/>
      <c r="D112" s="3"/>
      <c r="F112" s="3"/>
      <c r="H112" s="3"/>
      <c r="J112" s="3"/>
      <c r="L112" s="3"/>
      <c r="N112" s="3"/>
    </row>
    <row r="113" spans="2:14" ht="12">
      <c r="B113" s="3"/>
      <c r="D113" s="3"/>
      <c r="F113" s="3"/>
      <c r="H113" s="3"/>
      <c r="J113" s="3"/>
      <c r="L113" s="3"/>
      <c r="N113" s="3"/>
    </row>
    <row r="114" spans="2:14" ht="12">
      <c r="B114" s="3"/>
      <c r="D114" s="3"/>
      <c r="F114" s="3"/>
      <c r="H114" s="3"/>
      <c r="J114" s="3"/>
      <c r="L114" s="3"/>
      <c r="N114" s="3"/>
    </row>
    <row r="115" spans="2:14" ht="12">
      <c r="B115" s="3"/>
      <c r="D115" s="3"/>
      <c r="F115" s="3"/>
      <c r="H115" s="3"/>
      <c r="J115" s="3"/>
      <c r="L115" s="3"/>
      <c r="N115" s="3"/>
    </row>
    <row r="116" spans="2:14" ht="12">
      <c r="B116" s="3"/>
      <c r="D116" s="3"/>
      <c r="F116" s="3"/>
      <c r="H116" s="3"/>
      <c r="J116" s="3"/>
      <c r="L116" s="3"/>
      <c r="N116" s="3"/>
    </row>
    <row r="117" spans="2:14" ht="12">
      <c r="B117" s="3"/>
      <c r="D117" s="3"/>
      <c r="F117" s="3"/>
      <c r="H117" s="3"/>
      <c r="J117" s="3"/>
      <c r="L117" s="3"/>
      <c r="N117" s="3"/>
    </row>
    <row r="118" spans="2:14" ht="12">
      <c r="B118" s="3"/>
      <c r="D118" s="3"/>
      <c r="F118" s="3"/>
      <c r="H118" s="3"/>
      <c r="J118" s="3"/>
      <c r="L118" s="3"/>
      <c r="N118" s="3"/>
    </row>
    <row r="119" spans="2:14" ht="12">
      <c r="B119" s="3"/>
      <c r="D119" s="3"/>
      <c r="F119" s="3"/>
      <c r="H119" s="3"/>
      <c r="J119" s="3"/>
      <c r="L119" s="3"/>
      <c r="N119" s="3"/>
    </row>
    <row r="120" spans="2:14" ht="12">
      <c r="B120" s="3"/>
      <c r="D120" s="3"/>
      <c r="F120" s="3"/>
      <c r="H120" s="3"/>
      <c r="J120" s="3"/>
      <c r="L120" s="3"/>
      <c r="N120" s="3"/>
    </row>
    <row r="121" spans="2:14" ht="12">
      <c r="B121" s="3"/>
      <c r="D121" s="3"/>
      <c r="F121" s="3"/>
      <c r="H121" s="3"/>
      <c r="J121" s="3"/>
      <c r="L121" s="3"/>
      <c r="N121" s="3"/>
    </row>
    <row r="122" spans="2:14" ht="12">
      <c r="B122" s="3"/>
      <c r="D122" s="3"/>
      <c r="F122" s="3"/>
      <c r="H122" s="3"/>
      <c r="J122" s="3"/>
      <c r="L122" s="3"/>
      <c r="N122" s="3"/>
    </row>
    <row r="123" spans="2:14" ht="12">
      <c r="B123" s="3"/>
      <c r="D123" s="3"/>
      <c r="F123" s="3"/>
      <c r="H123" s="3"/>
      <c r="J123" s="3"/>
      <c r="L123" s="3"/>
      <c r="N123" s="3"/>
    </row>
    <row r="124" spans="2:14" ht="12">
      <c r="B124" s="3"/>
      <c r="D124" s="3"/>
      <c r="F124" s="3"/>
      <c r="H124" s="3"/>
      <c r="J124" s="3"/>
      <c r="L124" s="3"/>
      <c r="N124" s="3"/>
    </row>
    <row r="125" spans="2:14" ht="12">
      <c r="B125" s="3"/>
      <c r="D125" s="3"/>
      <c r="F125" s="3"/>
      <c r="H125" s="3"/>
      <c r="J125" s="3"/>
      <c r="L125" s="3"/>
      <c r="N125" s="3"/>
    </row>
    <row r="126" spans="2:14" ht="12">
      <c r="B126" s="3"/>
      <c r="D126" s="3"/>
      <c r="F126" s="3"/>
      <c r="H126" s="3"/>
      <c r="J126" s="3"/>
      <c r="L126" s="3"/>
      <c r="N126" s="3"/>
    </row>
    <row r="127" spans="2:14" ht="12">
      <c r="B127" s="3"/>
      <c r="D127" s="3"/>
      <c r="F127" s="3"/>
      <c r="H127" s="3"/>
      <c r="J127" s="3"/>
      <c r="L127" s="3"/>
      <c r="N127" s="3"/>
    </row>
    <row r="128" spans="2:14" ht="12">
      <c r="B128" s="3"/>
      <c r="D128" s="3"/>
      <c r="F128" s="3"/>
      <c r="H128" s="3"/>
      <c r="J128" s="3"/>
      <c r="L128" s="3"/>
      <c r="N128" s="3"/>
    </row>
    <row r="129" spans="2:14" ht="12">
      <c r="B129" s="3"/>
      <c r="D129" s="3"/>
      <c r="F129" s="3"/>
      <c r="H129" s="3"/>
      <c r="J129" s="3"/>
      <c r="L129" s="3"/>
      <c r="N129" s="3"/>
    </row>
    <row r="130" spans="2:14" ht="12">
      <c r="B130" s="3"/>
      <c r="D130" s="3"/>
      <c r="F130" s="3"/>
      <c r="H130" s="3"/>
      <c r="J130" s="3"/>
      <c r="L130" s="3"/>
      <c r="N130" s="3"/>
    </row>
    <row r="131" spans="2:14" ht="12">
      <c r="B131" s="3"/>
      <c r="D131" s="3"/>
      <c r="F131" s="3"/>
      <c r="H131" s="3"/>
      <c r="J131" s="3"/>
      <c r="L131" s="3"/>
      <c r="N131" s="3"/>
    </row>
    <row r="132" spans="2:14" ht="12">
      <c r="B132" s="3"/>
      <c r="D132" s="3"/>
      <c r="F132" s="3"/>
      <c r="H132" s="3"/>
      <c r="J132" s="3"/>
      <c r="L132" s="3"/>
      <c r="N132" s="3"/>
    </row>
    <row r="133" spans="2:14" ht="12">
      <c r="B133" s="3"/>
      <c r="D133" s="3"/>
      <c r="F133" s="3"/>
      <c r="H133" s="3"/>
      <c r="J133" s="3"/>
      <c r="L133" s="3"/>
      <c r="N133" s="3"/>
    </row>
    <row r="134" spans="2:14" ht="12">
      <c r="B134" s="3"/>
      <c r="D134" s="3"/>
      <c r="F134" s="3"/>
      <c r="H134" s="3"/>
      <c r="J134" s="3"/>
      <c r="L134" s="3"/>
      <c r="N134" s="3"/>
    </row>
    <row r="135" spans="2:14" ht="12">
      <c r="B135" s="3"/>
      <c r="D135" s="3"/>
      <c r="F135" s="3"/>
      <c r="H135" s="3"/>
      <c r="J135" s="3"/>
      <c r="L135" s="3"/>
      <c r="N135" s="3"/>
    </row>
    <row r="136" spans="2:14" ht="12">
      <c r="B136" s="3"/>
      <c r="D136" s="3"/>
      <c r="F136" s="3"/>
      <c r="H136" s="3"/>
      <c r="J136" s="3"/>
      <c r="L136" s="3"/>
      <c r="N136" s="3"/>
    </row>
    <row r="137" spans="2:14" ht="12">
      <c r="B137" s="3"/>
      <c r="D137" s="3"/>
      <c r="F137" s="3"/>
      <c r="H137" s="3"/>
      <c r="J137" s="3"/>
      <c r="L137" s="3"/>
      <c r="N137" s="3"/>
    </row>
    <row r="138" spans="2:14" ht="12">
      <c r="B138" s="3"/>
      <c r="D138" s="3"/>
      <c r="F138" s="3"/>
      <c r="H138" s="3"/>
      <c r="J138" s="3"/>
      <c r="L138" s="3"/>
      <c r="N138" s="3"/>
    </row>
    <row r="139" spans="2:14" ht="12">
      <c r="B139" s="3"/>
      <c r="D139" s="3"/>
      <c r="F139" s="3"/>
      <c r="H139" s="3"/>
      <c r="J139" s="3"/>
      <c r="L139" s="3"/>
      <c r="N139" s="3"/>
    </row>
    <row r="140" spans="2:14" ht="12">
      <c r="B140" s="3"/>
      <c r="D140" s="3"/>
      <c r="F140" s="3"/>
      <c r="H140" s="3"/>
      <c r="J140" s="3"/>
      <c r="L140" s="3"/>
      <c r="N140" s="3"/>
    </row>
    <row r="141" spans="2:14" ht="12">
      <c r="B141" s="3"/>
      <c r="D141" s="3"/>
      <c r="F141" s="3"/>
      <c r="H141" s="3"/>
      <c r="J141" s="3"/>
      <c r="L141" s="3"/>
      <c r="N141" s="3"/>
    </row>
    <row r="142" spans="2:14" ht="12">
      <c r="B142" s="3"/>
      <c r="D142" s="3"/>
      <c r="F142" s="3"/>
      <c r="H142" s="3"/>
      <c r="J142" s="3"/>
      <c r="L142" s="3"/>
      <c r="N142" s="3"/>
    </row>
    <row r="143" spans="2:14" ht="12">
      <c r="B143" s="3"/>
      <c r="D143" s="3"/>
      <c r="F143" s="3"/>
      <c r="H143" s="3"/>
      <c r="J143" s="3"/>
      <c r="L143" s="3"/>
      <c r="N143" s="3"/>
    </row>
    <row r="144" spans="2:14" ht="12">
      <c r="B144" s="3"/>
      <c r="D144" s="3"/>
      <c r="F144" s="3"/>
      <c r="H144" s="3"/>
      <c r="J144" s="3"/>
      <c r="L144" s="3"/>
      <c r="N144" s="3"/>
    </row>
    <row r="145" spans="2:14" ht="12">
      <c r="B145" s="3"/>
      <c r="D145" s="3"/>
      <c r="F145" s="3"/>
      <c r="H145" s="3"/>
      <c r="J145" s="3"/>
      <c r="L145" s="3"/>
      <c r="N145" s="3"/>
    </row>
    <row r="146" spans="2:14" ht="12">
      <c r="B146" s="3"/>
      <c r="D146" s="3"/>
      <c r="F146" s="3"/>
      <c r="H146" s="3"/>
      <c r="J146" s="3"/>
      <c r="L146" s="3"/>
      <c r="N146" s="3"/>
    </row>
    <row r="147" spans="2:14" ht="12">
      <c r="B147" s="3"/>
      <c r="D147" s="3"/>
      <c r="F147" s="3"/>
      <c r="H147" s="3"/>
      <c r="J147" s="3"/>
      <c r="L147" s="3"/>
      <c r="N147" s="3"/>
    </row>
    <row r="148" spans="2:14" ht="12">
      <c r="B148" s="3"/>
      <c r="D148" s="3"/>
      <c r="F148" s="3"/>
      <c r="H148" s="3"/>
      <c r="J148" s="3"/>
      <c r="L148" s="3"/>
      <c r="N148" s="3"/>
    </row>
    <row r="149" spans="2:14" ht="12">
      <c r="B149" s="3"/>
      <c r="D149" s="3"/>
      <c r="F149" s="3"/>
      <c r="H149" s="3"/>
      <c r="J149" s="3"/>
      <c r="L149" s="3"/>
      <c r="N149" s="3"/>
    </row>
    <row r="150" spans="2:14" ht="12">
      <c r="B150" s="3"/>
      <c r="D150" s="3"/>
      <c r="F150" s="3"/>
      <c r="H150" s="3"/>
      <c r="J150" s="3"/>
      <c r="L150" s="3"/>
      <c r="N150" s="3"/>
    </row>
    <row r="151" spans="2:14" ht="12">
      <c r="B151" s="3"/>
      <c r="D151" s="3"/>
      <c r="F151" s="3"/>
      <c r="H151" s="3"/>
      <c r="J151" s="3"/>
      <c r="L151" s="3"/>
      <c r="N151" s="3"/>
    </row>
    <row r="152" spans="2:14" ht="12">
      <c r="B152" s="3"/>
      <c r="D152" s="3"/>
      <c r="F152" s="3"/>
      <c r="H152" s="3"/>
      <c r="J152" s="3"/>
      <c r="L152" s="3"/>
      <c r="N152" s="3"/>
    </row>
    <row r="153" spans="2:14" ht="12">
      <c r="B153" s="3"/>
      <c r="D153" s="3"/>
      <c r="F153" s="3"/>
      <c r="H153" s="3"/>
      <c r="J153" s="3"/>
      <c r="L153" s="3"/>
      <c r="N153" s="3"/>
    </row>
    <row r="154" spans="2:14" ht="12">
      <c r="B154" s="3"/>
      <c r="D154" s="3"/>
      <c r="F154" s="3"/>
      <c r="H154" s="3"/>
      <c r="J154" s="3"/>
      <c r="L154" s="3"/>
      <c r="N154" s="3"/>
    </row>
    <row r="155" spans="2:14" ht="12">
      <c r="B155" s="3"/>
      <c r="D155" s="3"/>
      <c r="F155" s="3"/>
      <c r="H155" s="3"/>
      <c r="J155" s="3"/>
      <c r="L155" s="3"/>
      <c r="N155" s="3"/>
    </row>
    <row r="156" spans="2:14" ht="12">
      <c r="B156" s="3"/>
      <c r="D156" s="3"/>
      <c r="F156" s="3"/>
      <c r="H156" s="3"/>
      <c r="J156" s="3"/>
      <c r="L156" s="3"/>
      <c r="N156" s="3"/>
    </row>
    <row r="157" spans="2:14" ht="12">
      <c r="B157" s="3"/>
      <c r="D157" s="3"/>
      <c r="F157" s="3"/>
      <c r="H157" s="3"/>
      <c r="J157" s="3"/>
      <c r="L157" s="3"/>
      <c r="N157" s="3"/>
    </row>
    <row r="158" spans="2:14" ht="12">
      <c r="B158" s="3"/>
      <c r="D158" s="3"/>
      <c r="F158" s="3"/>
      <c r="H158" s="3"/>
      <c r="J158" s="3"/>
      <c r="L158" s="3"/>
      <c r="N158" s="3"/>
    </row>
    <row r="159" spans="2:14" ht="12">
      <c r="B159" s="3"/>
      <c r="D159" s="3"/>
      <c r="F159" s="3"/>
      <c r="H159" s="3"/>
      <c r="J159" s="3"/>
      <c r="L159" s="3"/>
      <c r="N159" s="3"/>
    </row>
    <row r="160" spans="2:14" ht="12">
      <c r="B160" s="3"/>
      <c r="D160" s="3"/>
      <c r="F160" s="3"/>
      <c r="H160" s="3"/>
      <c r="J160" s="3"/>
      <c r="L160" s="3"/>
      <c r="N160" s="3"/>
    </row>
    <row r="161" spans="2:14" ht="12">
      <c r="B161" s="3"/>
      <c r="D161" s="3"/>
      <c r="F161" s="3"/>
      <c r="H161" s="3"/>
      <c r="J161" s="3"/>
      <c r="L161" s="3"/>
      <c r="N161" s="3"/>
    </row>
    <row r="162" spans="2:14" ht="12">
      <c r="B162" s="3"/>
      <c r="D162" s="3"/>
      <c r="F162" s="3"/>
      <c r="H162" s="3"/>
      <c r="J162" s="3"/>
      <c r="L162" s="3"/>
      <c r="N162" s="3"/>
    </row>
    <row r="163" spans="2:14" ht="12">
      <c r="B163" s="3"/>
      <c r="D163" s="3"/>
      <c r="F163" s="3"/>
      <c r="H163" s="3"/>
      <c r="J163" s="3"/>
      <c r="L163" s="3"/>
      <c r="N163" s="3"/>
    </row>
    <row r="164" spans="2:14" ht="12">
      <c r="B164" s="3"/>
      <c r="D164" s="3"/>
      <c r="F164" s="3"/>
      <c r="H164" s="3"/>
      <c r="J164" s="3"/>
      <c r="L164" s="3"/>
      <c r="N164" s="3"/>
    </row>
    <row r="165" spans="2:14" ht="12">
      <c r="B165" s="3"/>
      <c r="D165" s="3"/>
      <c r="F165" s="3"/>
      <c r="H165" s="3"/>
      <c r="J165" s="3"/>
      <c r="L165" s="3"/>
      <c r="N165" s="3"/>
    </row>
    <row r="166" spans="2:14" ht="12">
      <c r="B166" s="3"/>
      <c r="D166" s="3"/>
      <c r="F166" s="3"/>
      <c r="H166" s="3"/>
      <c r="J166" s="3"/>
      <c r="L166" s="3"/>
      <c r="N166" s="3"/>
    </row>
    <row r="167" spans="2:14" ht="12">
      <c r="B167" s="3"/>
      <c r="D167" s="3"/>
      <c r="F167" s="3"/>
      <c r="H167" s="3"/>
      <c r="J167" s="3"/>
      <c r="L167" s="3"/>
      <c r="N167" s="3"/>
    </row>
    <row r="168" spans="2:14" ht="12">
      <c r="B168" s="3"/>
      <c r="D168" s="3"/>
      <c r="F168" s="3"/>
      <c r="H168" s="3"/>
      <c r="J168" s="3"/>
      <c r="L168" s="3"/>
      <c r="N168" s="3"/>
    </row>
    <row r="169" spans="2:14" ht="12">
      <c r="B169" s="3"/>
      <c r="D169" s="3"/>
      <c r="F169" s="3"/>
      <c r="H169" s="3"/>
      <c r="J169" s="3"/>
      <c r="L169" s="3"/>
      <c r="N169" s="3"/>
    </row>
    <row r="170" spans="2:14" ht="12">
      <c r="B170" s="3"/>
      <c r="D170" s="3"/>
      <c r="F170" s="3"/>
      <c r="H170" s="3"/>
      <c r="J170" s="3"/>
      <c r="L170" s="3"/>
      <c r="N170" s="3"/>
    </row>
    <row r="171" spans="2:14" ht="12">
      <c r="B171" s="3"/>
      <c r="D171" s="3"/>
      <c r="F171" s="3"/>
      <c r="H171" s="3"/>
      <c r="J171" s="3"/>
      <c r="L171" s="3"/>
      <c r="N171" s="3"/>
    </row>
    <row r="172" spans="2:14" ht="12">
      <c r="B172" s="3"/>
      <c r="D172" s="3"/>
      <c r="F172" s="3"/>
      <c r="H172" s="3"/>
      <c r="J172" s="3"/>
      <c r="L172" s="3"/>
      <c r="N172" s="3"/>
    </row>
    <row r="173" spans="2:14" ht="12">
      <c r="B173" s="3"/>
      <c r="D173" s="3"/>
      <c r="F173" s="3"/>
      <c r="H173" s="3"/>
      <c r="J173" s="3"/>
      <c r="L173" s="3"/>
      <c r="N173" s="3"/>
    </row>
    <row r="174" spans="2:14" ht="12">
      <c r="B174" s="3"/>
      <c r="D174" s="3"/>
      <c r="F174" s="3"/>
      <c r="H174" s="3"/>
      <c r="J174" s="3"/>
      <c r="L174" s="3"/>
      <c r="N174" s="3"/>
    </row>
    <row r="175" spans="2:14" ht="12">
      <c r="B175" s="3"/>
      <c r="D175" s="3"/>
      <c r="F175" s="3"/>
      <c r="H175" s="3"/>
      <c r="J175" s="3"/>
      <c r="L175" s="3"/>
      <c r="N175" s="3"/>
    </row>
    <row r="176" spans="2:14" ht="12">
      <c r="B176" s="3"/>
      <c r="D176" s="3"/>
      <c r="F176" s="3"/>
      <c r="H176" s="3"/>
      <c r="J176" s="3"/>
      <c r="L176" s="3"/>
      <c r="N176" s="3"/>
    </row>
    <row r="177" spans="2:14" ht="12">
      <c r="B177" s="3"/>
      <c r="D177" s="3"/>
      <c r="F177" s="3"/>
      <c r="H177" s="3"/>
      <c r="J177" s="3"/>
      <c r="L177" s="3"/>
      <c r="N177" s="3"/>
    </row>
    <row r="178" spans="2:14" ht="12">
      <c r="B178" s="3"/>
      <c r="D178" s="3"/>
      <c r="F178" s="3"/>
      <c r="H178" s="3"/>
      <c r="J178" s="3"/>
      <c r="L178" s="3"/>
      <c r="N178" s="3"/>
    </row>
    <row r="179" spans="2:14" ht="12">
      <c r="B179" s="3"/>
      <c r="D179" s="3"/>
      <c r="F179" s="3"/>
      <c r="H179" s="3"/>
      <c r="J179" s="3"/>
      <c r="L179" s="3"/>
      <c r="N179" s="3"/>
    </row>
    <row r="180" spans="2:14" ht="12">
      <c r="B180" s="3"/>
      <c r="D180" s="3"/>
      <c r="F180" s="3"/>
      <c r="H180" s="3"/>
      <c r="J180" s="3"/>
      <c r="L180" s="3"/>
      <c r="N180" s="3"/>
    </row>
    <row r="181" spans="2:14" ht="12">
      <c r="B181" s="3"/>
      <c r="D181" s="3"/>
      <c r="F181" s="3"/>
      <c r="H181" s="3"/>
      <c r="J181" s="3"/>
      <c r="L181" s="3"/>
      <c r="N181" s="3"/>
    </row>
    <row r="182" spans="2:14" ht="12">
      <c r="B182" s="3"/>
      <c r="D182" s="3"/>
      <c r="F182" s="3"/>
      <c r="H182" s="3"/>
      <c r="J182" s="3"/>
      <c r="L182" s="3"/>
      <c r="N182" s="3"/>
    </row>
    <row r="183" spans="2:14" ht="12">
      <c r="B183" s="3"/>
      <c r="D183" s="3"/>
      <c r="F183" s="3"/>
      <c r="H183" s="3"/>
      <c r="J183" s="3"/>
      <c r="L183" s="3"/>
      <c r="N183" s="3"/>
    </row>
    <row r="184" spans="2:14" ht="12">
      <c r="B184" s="3"/>
      <c r="D184" s="3"/>
      <c r="F184" s="3"/>
      <c r="H184" s="3"/>
      <c r="J184" s="3"/>
      <c r="L184" s="3"/>
      <c r="N184" s="3"/>
    </row>
    <row r="185" spans="2:14" ht="12">
      <c r="B185" s="3"/>
      <c r="D185" s="3"/>
      <c r="F185" s="3"/>
      <c r="H185" s="3"/>
      <c r="J185" s="3"/>
      <c r="L185" s="3"/>
      <c r="N185" s="3"/>
    </row>
    <row r="186" spans="2:14" ht="12">
      <c r="B186" s="3"/>
      <c r="D186" s="3"/>
      <c r="F186" s="3"/>
      <c r="H186" s="3"/>
      <c r="J186" s="3"/>
      <c r="L186" s="3"/>
      <c r="N186" s="3"/>
    </row>
    <row r="187" spans="2:14" ht="12">
      <c r="B187" s="3"/>
      <c r="D187" s="3"/>
      <c r="F187" s="3"/>
      <c r="H187" s="3"/>
      <c r="J187" s="3"/>
      <c r="L187" s="3"/>
      <c r="N187" s="3"/>
    </row>
    <row r="188" spans="2:14" ht="12">
      <c r="B188" s="3"/>
      <c r="D188" s="3"/>
      <c r="F188" s="3"/>
      <c r="H188" s="3"/>
      <c r="J188" s="3"/>
      <c r="L188" s="3"/>
      <c r="N188" s="3"/>
    </row>
    <row r="189" spans="2:14" ht="12">
      <c r="B189" s="3"/>
      <c r="D189" s="3"/>
      <c r="F189" s="3"/>
      <c r="H189" s="3"/>
      <c r="J189" s="3"/>
      <c r="L189" s="3"/>
      <c r="N189" s="3"/>
    </row>
    <row r="190" spans="2:14" ht="12">
      <c r="B190" s="3"/>
      <c r="D190" s="3"/>
      <c r="F190" s="3"/>
      <c r="H190" s="3"/>
      <c r="J190" s="3"/>
      <c r="L190" s="3"/>
      <c r="N190" s="3"/>
    </row>
    <row r="191" spans="2:14" ht="12">
      <c r="B191" s="3"/>
      <c r="D191" s="3"/>
      <c r="F191" s="3"/>
      <c r="H191" s="3"/>
      <c r="J191" s="3"/>
      <c r="L191" s="3"/>
      <c r="N191" s="3"/>
    </row>
    <row r="192" spans="2:14" ht="12">
      <c r="B192" s="3"/>
      <c r="D192" s="3"/>
      <c r="F192" s="3"/>
      <c r="H192" s="3"/>
      <c r="J192" s="3"/>
      <c r="L192" s="3"/>
      <c r="N192" s="3"/>
    </row>
    <row r="193" spans="2:14" ht="12">
      <c r="B193" s="3"/>
      <c r="D193" s="3"/>
      <c r="F193" s="3"/>
      <c r="H193" s="3"/>
      <c r="J193" s="3"/>
      <c r="L193" s="3"/>
      <c r="N193" s="3"/>
    </row>
    <row r="194" spans="2:14" ht="12">
      <c r="B194" s="3"/>
      <c r="D194" s="3"/>
      <c r="F194" s="3"/>
      <c r="H194" s="3"/>
      <c r="J194" s="3"/>
      <c r="L194" s="3"/>
      <c r="N194" s="3"/>
    </row>
    <row r="195" spans="2:14" ht="12">
      <c r="B195" s="3"/>
      <c r="D195" s="3"/>
      <c r="F195" s="3"/>
      <c r="H195" s="3"/>
      <c r="J195" s="3"/>
      <c r="L195" s="3"/>
      <c r="N195" s="3"/>
    </row>
    <row r="196" spans="2:14" ht="12">
      <c r="B196" s="3"/>
      <c r="D196" s="3"/>
      <c r="F196" s="3"/>
      <c r="H196" s="3"/>
      <c r="J196" s="3"/>
      <c r="L196" s="3"/>
      <c r="N196" s="3"/>
    </row>
    <row r="197" spans="2:14" ht="12">
      <c r="B197" s="3"/>
      <c r="D197" s="3"/>
      <c r="F197" s="3"/>
      <c r="H197" s="3"/>
      <c r="J197" s="3"/>
      <c r="L197" s="3"/>
      <c r="N197" s="3"/>
    </row>
    <row r="198" spans="2:14" ht="12">
      <c r="B198" s="3"/>
      <c r="D198" s="3"/>
      <c r="F198" s="3"/>
      <c r="H198" s="3"/>
      <c r="J198" s="3"/>
      <c r="L198" s="3"/>
      <c r="N198" s="3"/>
    </row>
    <row r="199" spans="2:14" ht="12">
      <c r="B199" s="3"/>
      <c r="D199" s="3"/>
      <c r="F199" s="3"/>
      <c r="H199" s="3"/>
      <c r="J199" s="3"/>
      <c r="L199" s="3"/>
      <c r="N199" s="3"/>
    </row>
    <row r="200" spans="2:14" ht="12">
      <c r="B200" s="3"/>
      <c r="D200" s="3"/>
      <c r="F200" s="3"/>
      <c r="H200" s="3"/>
      <c r="J200" s="3"/>
      <c r="L200" s="3"/>
      <c r="N200" s="3"/>
    </row>
    <row r="201" spans="2:14" ht="12">
      <c r="B201" s="3"/>
      <c r="D201" s="3"/>
      <c r="F201" s="3"/>
      <c r="H201" s="3"/>
      <c r="J201" s="3"/>
      <c r="L201" s="3"/>
      <c r="N201" s="3"/>
    </row>
    <row r="202" spans="2:14" ht="12">
      <c r="B202" s="3"/>
      <c r="D202" s="3"/>
      <c r="F202" s="3"/>
      <c r="H202" s="3"/>
      <c r="J202" s="3"/>
      <c r="L202" s="3"/>
      <c r="N202" s="3"/>
    </row>
    <row r="203" spans="2:14" ht="12">
      <c r="B203" s="3"/>
      <c r="D203" s="3"/>
      <c r="F203" s="3"/>
      <c r="H203" s="3"/>
      <c r="J203" s="3"/>
      <c r="L203" s="3"/>
      <c r="N203" s="3"/>
    </row>
    <row r="204" spans="2:14" ht="12">
      <c r="B204" s="3"/>
      <c r="D204" s="3"/>
      <c r="F204" s="3"/>
      <c r="H204" s="3"/>
      <c r="J204" s="3"/>
      <c r="L204" s="3"/>
      <c r="N204" s="3"/>
    </row>
    <row r="205" spans="2:14" ht="12">
      <c r="B205" s="3"/>
      <c r="D205" s="3"/>
      <c r="F205" s="3"/>
      <c r="H205" s="3"/>
      <c r="J205" s="3"/>
      <c r="L205" s="3"/>
      <c r="N205" s="3"/>
    </row>
    <row r="206" spans="2:14" ht="12">
      <c r="B206" s="3"/>
      <c r="D206" s="3"/>
      <c r="F206" s="3"/>
      <c r="H206" s="3"/>
      <c r="J206" s="3"/>
      <c r="L206" s="3"/>
      <c r="N206" s="3"/>
    </row>
    <row r="207" spans="2:14" ht="12">
      <c r="B207" s="3"/>
      <c r="D207" s="3"/>
      <c r="F207" s="3"/>
      <c r="H207" s="3"/>
      <c r="J207" s="3"/>
      <c r="L207" s="3"/>
      <c r="N207" s="3"/>
    </row>
    <row r="208" spans="2:14" ht="12">
      <c r="B208" s="3"/>
      <c r="D208" s="3"/>
      <c r="F208" s="3"/>
      <c r="H208" s="3"/>
      <c r="J208" s="3"/>
      <c r="L208" s="3"/>
      <c r="N208" s="3"/>
    </row>
    <row r="209" spans="2:14" ht="12">
      <c r="B209" s="3"/>
      <c r="D209" s="3"/>
      <c r="F209" s="3"/>
      <c r="H209" s="3"/>
      <c r="J209" s="3"/>
      <c r="L209" s="3"/>
      <c r="N209" s="3"/>
    </row>
    <row r="210" spans="2:14" ht="12">
      <c r="B210" s="3"/>
      <c r="D210" s="3"/>
      <c r="F210" s="3"/>
      <c r="H210" s="3"/>
      <c r="J210" s="3"/>
      <c r="L210" s="3"/>
      <c r="N210" s="3"/>
    </row>
    <row r="211" spans="2:14" ht="12">
      <c r="B211" s="3"/>
      <c r="D211" s="3"/>
      <c r="F211" s="3"/>
      <c r="H211" s="3"/>
      <c r="J211" s="3"/>
      <c r="L211" s="3"/>
      <c r="N211" s="3"/>
    </row>
    <row r="212" spans="2:14" ht="12">
      <c r="B212" s="3"/>
      <c r="D212" s="3"/>
      <c r="F212" s="3"/>
      <c r="H212" s="3"/>
      <c r="J212" s="3"/>
      <c r="L212" s="3"/>
      <c r="N212" s="3"/>
    </row>
    <row r="213" spans="2:14" ht="12">
      <c r="B213" s="3"/>
      <c r="D213" s="3"/>
      <c r="F213" s="3"/>
      <c r="H213" s="3"/>
      <c r="J213" s="3"/>
      <c r="L213" s="3"/>
      <c r="N213" s="3"/>
    </row>
    <row r="214" spans="2:14" ht="12">
      <c r="B214" s="3"/>
      <c r="D214" s="3"/>
      <c r="F214" s="3"/>
      <c r="H214" s="3"/>
      <c r="J214" s="3"/>
      <c r="L214" s="3"/>
      <c r="N214" s="3"/>
    </row>
    <row r="215" spans="2:14" ht="12">
      <c r="B215" s="3"/>
      <c r="D215" s="3"/>
      <c r="F215" s="3"/>
      <c r="H215" s="3"/>
      <c r="J215" s="3"/>
      <c r="L215" s="3"/>
      <c r="N215" s="3"/>
    </row>
    <row r="216" spans="2:14" ht="12">
      <c r="B216" s="3"/>
      <c r="D216" s="3"/>
      <c r="F216" s="3"/>
      <c r="H216" s="3"/>
      <c r="J216" s="3"/>
      <c r="L216" s="3"/>
      <c r="N216" s="3"/>
    </row>
    <row r="217" spans="2:14" ht="12">
      <c r="B217" s="3"/>
      <c r="D217" s="3"/>
      <c r="F217" s="3"/>
      <c r="H217" s="3"/>
      <c r="J217" s="3"/>
      <c r="L217" s="3"/>
      <c r="N217" s="3"/>
    </row>
    <row r="218" spans="2:14" ht="12">
      <c r="B218" s="3"/>
      <c r="D218" s="3"/>
      <c r="F218" s="3"/>
      <c r="H218" s="3"/>
      <c r="J218" s="3"/>
      <c r="L218" s="3"/>
      <c r="N218" s="3"/>
    </row>
    <row r="219" spans="2:14" ht="12">
      <c r="B219" s="3"/>
      <c r="D219" s="3"/>
      <c r="F219" s="3"/>
      <c r="H219" s="3"/>
      <c r="J219" s="3"/>
      <c r="L219" s="3"/>
      <c r="N219" s="3"/>
    </row>
    <row r="220" spans="2:14" ht="12">
      <c r="B220" s="3"/>
      <c r="D220" s="3"/>
      <c r="F220" s="3"/>
      <c r="H220" s="3"/>
      <c r="J220" s="3"/>
      <c r="L220" s="3"/>
      <c r="N220" s="3"/>
    </row>
    <row r="221" spans="2:14" ht="12">
      <c r="B221" s="3"/>
      <c r="D221" s="3"/>
      <c r="F221" s="3"/>
      <c r="H221" s="3"/>
      <c r="J221" s="3"/>
      <c r="L221" s="3"/>
      <c r="N221" s="3"/>
    </row>
    <row r="222" spans="2:14" ht="12">
      <c r="B222" s="3"/>
      <c r="D222" s="3"/>
      <c r="F222" s="3"/>
      <c r="H222" s="3"/>
      <c r="J222" s="3"/>
      <c r="L222" s="3"/>
      <c r="N222" s="3"/>
    </row>
    <row r="223" spans="2:14" ht="12">
      <c r="B223" s="3"/>
      <c r="D223" s="3"/>
      <c r="F223" s="3"/>
      <c r="H223" s="3"/>
      <c r="J223" s="3"/>
      <c r="L223" s="3"/>
      <c r="N223" s="3"/>
    </row>
    <row r="224" spans="2:14" ht="12">
      <c r="B224" s="3"/>
      <c r="D224" s="3"/>
      <c r="F224" s="3"/>
      <c r="H224" s="3"/>
      <c r="J224" s="3"/>
      <c r="L224" s="3"/>
      <c r="N224" s="3"/>
    </row>
    <row r="225" spans="2:14" ht="12">
      <c r="B225" s="3"/>
      <c r="D225" s="3"/>
      <c r="F225" s="3"/>
      <c r="H225" s="3"/>
      <c r="J225" s="3"/>
      <c r="L225" s="3"/>
      <c r="N225" s="3"/>
    </row>
    <row r="226" spans="2:14" ht="12">
      <c r="B226" s="3"/>
      <c r="D226" s="3"/>
      <c r="F226" s="3"/>
      <c r="H226" s="3"/>
      <c r="J226" s="3"/>
      <c r="L226" s="3"/>
      <c r="N226" s="3"/>
    </row>
    <row r="227" spans="2:14" ht="12">
      <c r="B227" s="3"/>
      <c r="D227" s="3"/>
      <c r="F227" s="3"/>
      <c r="H227" s="3"/>
      <c r="J227" s="3"/>
      <c r="L227" s="3"/>
      <c r="N227" s="3"/>
    </row>
    <row r="228" spans="2:14" ht="12">
      <c r="B228" s="3"/>
      <c r="D228" s="3"/>
      <c r="F228" s="3"/>
      <c r="H228" s="3"/>
      <c r="J228" s="3"/>
      <c r="L228" s="3"/>
      <c r="N228" s="3"/>
    </row>
    <row r="229" spans="2:14" ht="12">
      <c r="B229" s="3"/>
      <c r="D229" s="3"/>
      <c r="F229" s="3"/>
      <c r="H229" s="3"/>
      <c r="J229" s="3"/>
      <c r="L229" s="3"/>
      <c r="N229" s="3"/>
    </row>
    <row r="230" spans="2:14" ht="12">
      <c r="B230" s="3"/>
      <c r="D230" s="3"/>
      <c r="F230" s="3"/>
      <c r="H230" s="3"/>
      <c r="J230" s="3"/>
      <c r="L230" s="3"/>
      <c r="N230" s="3"/>
    </row>
    <row r="231" spans="2:14" ht="12">
      <c r="B231" s="3"/>
      <c r="D231" s="3"/>
      <c r="F231" s="3"/>
      <c r="H231" s="3"/>
      <c r="J231" s="3"/>
      <c r="L231" s="3"/>
      <c r="N231" s="3"/>
    </row>
    <row r="232" spans="2:14" ht="12">
      <c r="B232" s="3"/>
      <c r="D232" s="3"/>
      <c r="F232" s="3"/>
      <c r="H232" s="3"/>
      <c r="J232" s="3"/>
      <c r="L232" s="3"/>
      <c r="N232" s="3"/>
    </row>
    <row r="233" spans="2:14" ht="12">
      <c r="B233" s="3"/>
      <c r="D233" s="3"/>
      <c r="F233" s="3"/>
      <c r="H233" s="3"/>
      <c r="J233" s="3"/>
      <c r="L233" s="3"/>
      <c r="N233" s="3"/>
    </row>
    <row r="234" spans="2:14" ht="12">
      <c r="B234" s="3"/>
      <c r="D234" s="3"/>
      <c r="F234" s="3"/>
      <c r="H234" s="3"/>
      <c r="J234" s="3"/>
      <c r="L234" s="3"/>
      <c r="N234" s="3"/>
    </row>
    <row r="235" spans="2:14" ht="12">
      <c r="B235" s="3"/>
      <c r="D235" s="3"/>
      <c r="F235" s="3"/>
      <c r="H235" s="3"/>
      <c r="J235" s="3"/>
      <c r="L235" s="3"/>
      <c r="N235" s="3"/>
    </row>
    <row r="236" spans="2:14" ht="12">
      <c r="B236" s="3"/>
      <c r="D236" s="3"/>
      <c r="F236" s="3"/>
      <c r="H236" s="3"/>
      <c r="J236" s="3"/>
      <c r="L236" s="3"/>
      <c r="N236" s="3"/>
    </row>
    <row r="237" spans="2:14" ht="12">
      <c r="B237" s="3"/>
      <c r="D237" s="3"/>
      <c r="F237" s="3"/>
      <c r="H237" s="3"/>
      <c r="J237" s="3"/>
      <c r="L237" s="3"/>
      <c r="N237" s="3"/>
    </row>
    <row r="238" spans="2:14" ht="12">
      <c r="B238" s="3"/>
      <c r="D238" s="3"/>
      <c r="F238" s="3"/>
      <c r="H238" s="3"/>
      <c r="J238" s="3"/>
      <c r="L238" s="3"/>
      <c r="N238" s="3"/>
    </row>
    <row r="239" spans="2:14" ht="12">
      <c r="B239" s="3"/>
      <c r="D239" s="3"/>
      <c r="F239" s="3"/>
      <c r="H239" s="3"/>
      <c r="J239" s="3"/>
      <c r="L239" s="3"/>
      <c r="N239" s="3"/>
    </row>
    <row r="240" spans="2:14" ht="12">
      <c r="B240" s="3"/>
      <c r="D240" s="3"/>
      <c r="F240" s="3"/>
      <c r="H240" s="3"/>
      <c r="J240" s="3"/>
      <c r="L240" s="3"/>
      <c r="N240" s="3"/>
    </row>
    <row r="241" spans="2:14" ht="12">
      <c r="B241" s="3"/>
      <c r="D241" s="3"/>
      <c r="F241" s="3"/>
      <c r="H241" s="3"/>
      <c r="J241" s="3"/>
      <c r="L241" s="3"/>
      <c r="N241" s="3"/>
    </row>
    <row r="242" spans="2:14" ht="12">
      <c r="B242" s="3"/>
      <c r="D242" s="3"/>
      <c r="F242" s="3"/>
      <c r="H242" s="3"/>
      <c r="J242" s="3"/>
      <c r="L242" s="3"/>
      <c r="N242" s="3"/>
    </row>
    <row r="243" spans="2:14" ht="12">
      <c r="B243" s="3"/>
      <c r="D243" s="3"/>
      <c r="F243" s="3"/>
      <c r="H243" s="3"/>
      <c r="J243" s="3"/>
      <c r="L243" s="3"/>
      <c r="N243" s="3"/>
    </row>
    <row r="244" spans="2:14" ht="12">
      <c r="B244" s="3"/>
      <c r="D244" s="3"/>
      <c r="F244" s="3"/>
      <c r="H244" s="3"/>
      <c r="J244" s="3"/>
      <c r="L244" s="3"/>
      <c r="N244" s="3"/>
    </row>
    <row r="245" spans="2:14" ht="12">
      <c r="B245" s="3"/>
      <c r="D245" s="3"/>
      <c r="F245" s="3"/>
      <c r="H245" s="3"/>
      <c r="J245" s="3"/>
      <c r="L245" s="3"/>
      <c r="N245" s="3"/>
    </row>
    <row r="246" spans="2:14" ht="12">
      <c r="B246" s="3"/>
      <c r="D246" s="3"/>
      <c r="F246" s="3"/>
      <c r="H246" s="3"/>
      <c r="J246" s="3"/>
      <c r="L246" s="3"/>
      <c r="N246" s="3"/>
    </row>
    <row r="247" spans="2:14" ht="12">
      <c r="B247" s="3"/>
      <c r="D247" s="3"/>
      <c r="F247" s="3"/>
      <c r="H247" s="3"/>
      <c r="J247" s="3"/>
      <c r="L247" s="3"/>
      <c r="N247" s="3"/>
    </row>
    <row r="248" spans="2:14" ht="12">
      <c r="B248" s="3"/>
      <c r="D248" s="3"/>
      <c r="F248" s="3"/>
      <c r="H248" s="3"/>
      <c r="J248" s="3"/>
      <c r="L248" s="3"/>
      <c r="N248" s="3"/>
    </row>
    <row r="249" spans="2:14" ht="12">
      <c r="B249" s="3"/>
      <c r="D249" s="3"/>
      <c r="F249" s="3"/>
      <c r="H249" s="3"/>
      <c r="J249" s="3"/>
      <c r="L249" s="3"/>
      <c r="N249" s="3"/>
    </row>
    <row r="250" spans="2:14" ht="12">
      <c r="B250" s="3"/>
      <c r="D250" s="3"/>
      <c r="F250" s="3"/>
      <c r="H250" s="3"/>
      <c r="J250" s="3"/>
      <c r="L250" s="3"/>
      <c r="N250" s="3"/>
    </row>
    <row r="251" spans="2:14" ht="12">
      <c r="B251" s="3"/>
      <c r="D251" s="3"/>
      <c r="F251" s="3"/>
      <c r="H251" s="3"/>
      <c r="J251" s="3"/>
      <c r="L251" s="3"/>
      <c r="N251" s="3"/>
    </row>
    <row r="252" spans="2:14" ht="12">
      <c r="B252" s="3"/>
      <c r="D252" s="3"/>
      <c r="F252" s="3"/>
      <c r="H252" s="3"/>
      <c r="J252" s="3"/>
      <c r="L252" s="3"/>
      <c r="N252" s="3"/>
    </row>
    <row r="253" spans="2:14" ht="12">
      <c r="B253" s="3"/>
      <c r="D253" s="3"/>
      <c r="F253" s="3"/>
      <c r="H253" s="3"/>
      <c r="J253" s="3"/>
      <c r="L253" s="3"/>
      <c r="N253" s="3"/>
    </row>
    <row r="254" spans="2:14" ht="12">
      <c r="B254" s="3"/>
      <c r="D254" s="3"/>
      <c r="F254" s="3"/>
      <c r="H254" s="3"/>
      <c r="J254" s="3"/>
      <c r="L254" s="3"/>
      <c r="N254" s="3"/>
    </row>
    <row r="255" spans="2:14" ht="12">
      <c r="B255" s="3"/>
      <c r="D255" s="3"/>
      <c r="F255" s="3"/>
      <c r="H255" s="3"/>
      <c r="J255" s="3"/>
      <c r="L255" s="3"/>
      <c r="N255" s="3"/>
    </row>
    <row r="256" spans="2:14" ht="12">
      <c r="B256" s="3"/>
      <c r="D256" s="3"/>
      <c r="F256" s="3"/>
      <c r="H256" s="3"/>
      <c r="J256" s="3"/>
      <c r="L256" s="3"/>
      <c r="N256" s="3"/>
    </row>
    <row r="257" spans="2:14" ht="12">
      <c r="B257" s="3"/>
      <c r="D257" s="3"/>
      <c r="F257" s="3"/>
      <c r="H257" s="3"/>
      <c r="J257" s="3"/>
      <c r="L257" s="3"/>
      <c r="N257" s="3"/>
    </row>
    <row r="258" spans="2:14" ht="12">
      <c r="B258" s="3"/>
      <c r="D258" s="3"/>
      <c r="F258" s="3"/>
      <c r="H258" s="3"/>
      <c r="J258" s="3"/>
      <c r="L258" s="3"/>
      <c r="N258" s="3"/>
    </row>
    <row r="259" spans="2:14" ht="12">
      <c r="B259" s="3"/>
      <c r="D259" s="3"/>
      <c r="F259" s="3"/>
      <c r="H259" s="3"/>
      <c r="J259" s="3"/>
      <c r="L259" s="3"/>
      <c r="N259" s="3"/>
    </row>
    <row r="260" spans="2:14" ht="12">
      <c r="B260" s="3"/>
      <c r="D260" s="3"/>
      <c r="F260" s="3"/>
      <c r="H260" s="3"/>
      <c r="J260" s="3"/>
      <c r="L260" s="3"/>
      <c r="N260" s="3"/>
    </row>
    <row r="261" spans="2:14" ht="12">
      <c r="B261" s="3"/>
      <c r="D261" s="3"/>
      <c r="F261" s="3"/>
      <c r="H261" s="3"/>
      <c r="J261" s="3"/>
      <c r="L261" s="3"/>
      <c r="N261" s="3"/>
    </row>
    <row r="262" spans="2:14" ht="12">
      <c r="B262" s="3"/>
      <c r="D262" s="3"/>
      <c r="F262" s="3"/>
      <c r="H262" s="3"/>
      <c r="J262" s="3"/>
      <c r="L262" s="3"/>
      <c r="N262" s="3"/>
    </row>
    <row r="263" spans="2:14" ht="12">
      <c r="B263" s="3"/>
      <c r="D263" s="3"/>
      <c r="F263" s="3"/>
      <c r="H263" s="3"/>
      <c r="J263" s="3"/>
      <c r="L263" s="3"/>
      <c r="N263" s="3"/>
    </row>
    <row r="264" spans="2:14" ht="12">
      <c r="B264" s="3"/>
      <c r="D264" s="3"/>
      <c r="F264" s="3"/>
      <c r="H264" s="3"/>
      <c r="J264" s="3"/>
      <c r="L264" s="3"/>
      <c r="N264" s="3"/>
    </row>
    <row r="265" spans="2:14" ht="12">
      <c r="B265" s="3"/>
      <c r="D265" s="3"/>
      <c r="F265" s="3"/>
      <c r="H265" s="3"/>
      <c r="J265" s="3"/>
      <c r="L265" s="3"/>
      <c r="N265" s="3"/>
    </row>
    <row r="266" spans="2:14" ht="12">
      <c r="B266" s="3"/>
      <c r="D266" s="3"/>
      <c r="F266" s="3"/>
      <c r="H266" s="3"/>
      <c r="J266" s="3"/>
      <c r="L266" s="3"/>
      <c r="N266" s="3"/>
    </row>
    <row r="267" spans="2:14" ht="12">
      <c r="B267" s="3"/>
      <c r="D267" s="3"/>
      <c r="F267" s="3"/>
      <c r="H267" s="3"/>
      <c r="J267" s="3"/>
      <c r="L267" s="3"/>
      <c r="N267" s="3"/>
    </row>
    <row r="268" spans="2:14" ht="12">
      <c r="B268" s="3"/>
      <c r="D268" s="3"/>
      <c r="F268" s="3"/>
      <c r="H268" s="3"/>
      <c r="J268" s="3"/>
      <c r="L268" s="3"/>
      <c r="N268" s="3"/>
    </row>
    <row r="269" spans="2:14" ht="12">
      <c r="B269" s="3"/>
      <c r="D269" s="3"/>
      <c r="F269" s="3"/>
      <c r="H269" s="3"/>
      <c r="J269" s="3"/>
      <c r="L269" s="3"/>
      <c r="N269" s="3"/>
    </row>
    <row r="270" spans="2:14" ht="12">
      <c r="B270" s="3"/>
      <c r="D270" s="3"/>
      <c r="F270" s="3"/>
      <c r="H270" s="3"/>
      <c r="J270" s="3"/>
      <c r="L270" s="3"/>
      <c r="N270" s="3"/>
    </row>
    <row r="271" spans="2:14" ht="12">
      <c r="B271" s="3"/>
      <c r="D271" s="3"/>
      <c r="F271" s="3"/>
      <c r="H271" s="3"/>
      <c r="J271" s="3"/>
      <c r="L271" s="3"/>
      <c r="N271" s="3"/>
    </row>
    <row r="272" spans="2:14" ht="12">
      <c r="B272" s="3"/>
      <c r="D272" s="3"/>
      <c r="F272" s="3"/>
      <c r="H272" s="3"/>
      <c r="J272" s="3"/>
      <c r="L272" s="3"/>
      <c r="N272" s="3"/>
    </row>
    <row r="273" spans="2:14" ht="12">
      <c r="B273" s="3"/>
      <c r="D273" s="3"/>
      <c r="F273" s="3"/>
      <c r="H273" s="3"/>
      <c r="J273" s="3"/>
      <c r="L273" s="3"/>
      <c r="N273" s="3"/>
    </row>
    <row r="274" spans="2:14" ht="12">
      <c r="B274" s="3"/>
      <c r="D274" s="3"/>
      <c r="F274" s="3"/>
      <c r="H274" s="3"/>
      <c r="J274" s="3"/>
      <c r="L274" s="3"/>
      <c r="N274" s="3"/>
    </row>
    <row r="275" spans="2:14" ht="12">
      <c r="B275" s="3"/>
      <c r="D275" s="3"/>
      <c r="F275" s="3"/>
      <c r="H275" s="3"/>
      <c r="J275" s="3"/>
      <c r="L275" s="3"/>
      <c r="N275" s="3"/>
    </row>
    <row r="276" spans="2:14" ht="12">
      <c r="B276" s="3"/>
      <c r="D276" s="3"/>
      <c r="F276" s="3"/>
      <c r="H276" s="3"/>
      <c r="J276" s="3"/>
      <c r="L276" s="3"/>
      <c r="N276" s="3"/>
    </row>
    <row r="277" spans="2:14" ht="12">
      <c r="B277" s="3"/>
      <c r="D277" s="3"/>
      <c r="F277" s="3"/>
      <c r="H277" s="3"/>
      <c r="J277" s="3"/>
      <c r="L277" s="3"/>
      <c r="N277" s="3"/>
    </row>
    <row r="278" spans="2:14" ht="12">
      <c r="B278" s="3"/>
      <c r="D278" s="3"/>
      <c r="F278" s="3"/>
      <c r="H278" s="3"/>
      <c r="J278" s="3"/>
      <c r="L278" s="3"/>
      <c r="N278" s="3"/>
    </row>
    <row r="279" spans="2:14" ht="12">
      <c r="B279" s="3"/>
      <c r="D279" s="3"/>
      <c r="F279" s="3"/>
      <c r="H279" s="3"/>
      <c r="J279" s="3"/>
      <c r="L279" s="3"/>
      <c r="N279" s="3"/>
    </row>
    <row r="280" spans="2:14" ht="12">
      <c r="B280" s="3"/>
      <c r="D280" s="3"/>
      <c r="F280" s="3"/>
      <c r="H280" s="3"/>
      <c r="J280" s="3"/>
      <c r="L280" s="3"/>
      <c r="N280" s="3"/>
    </row>
    <row r="281" spans="2:14" ht="12">
      <c r="B281" s="3"/>
      <c r="D281" s="3"/>
      <c r="F281" s="3"/>
      <c r="H281" s="3"/>
      <c r="J281" s="3"/>
      <c r="L281" s="3"/>
      <c r="N281" s="3"/>
    </row>
    <row r="282" spans="2:14" ht="12">
      <c r="B282" s="3"/>
      <c r="D282" s="3"/>
      <c r="F282" s="3"/>
      <c r="H282" s="3"/>
      <c r="J282" s="3"/>
      <c r="L282" s="3"/>
      <c r="N282" s="3"/>
    </row>
    <row r="283" spans="2:14" ht="12">
      <c r="B283" s="3"/>
      <c r="D283" s="3"/>
      <c r="F283" s="3"/>
      <c r="H283" s="3"/>
      <c r="J283" s="3"/>
      <c r="L283" s="3"/>
      <c r="N283" s="3"/>
    </row>
    <row r="284" spans="2:14" ht="12">
      <c r="B284" s="3"/>
      <c r="D284" s="3"/>
      <c r="F284" s="3"/>
      <c r="H284" s="3"/>
      <c r="J284" s="3"/>
      <c r="L284" s="3"/>
      <c r="N284" s="3"/>
    </row>
    <row r="285" spans="2:14" ht="12">
      <c r="B285" s="3"/>
      <c r="D285" s="3"/>
      <c r="F285" s="3"/>
      <c r="H285" s="3"/>
      <c r="J285" s="3"/>
      <c r="L285" s="3"/>
      <c r="N285" s="3"/>
    </row>
    <row r="286" spans="2:14" ht="12">
      <c r="B286" s="3"/>
      <c r="D286" s="3"/>
      <c r="F286" s="3"/>
      <c r="H286" s="3"/>
      <c r="J286" s="3"/>
      <c r="L286" s="3"/>
      <c r="N286" s="3"/>
    </row>
    <row r="287" spans="2:14" ht="12">
      <c r="B287" s="3"/>
      <c r="D287" s="3"/>
      <c r="F287" s="3"/>
      <c r="H287" s="3"/>
      <c r="J287" s="3"/>
      <c r="L287" s="3"/>
      <c r="N287" s="3"/>
    </row>
    <row r="288" spans="2:14" ht="12">
      <c r="B288" s="3"/>
      <c r="D288" s="3"/>
      <c r="F288" s="3"/>
      <c r="H288" s="3"/>
      <c r="J288" s="3"/>
      <c r="L288" s="3"/>
      <c r="N288" s="3"/>
    </row>
    <row r="289" spans="2:14" ht="12">
      <c r="B289" s="3"/>
      <c r="D289" s="3"/>
      <c r="F289" s="3"/>
      <c r="H289" s="3"/>
      <c r="J289" s="3"/>
      <c r="L289" s="3"/>
      <c r="N289" s="3"/>
    </row>
    <row r="290" spans="2:14" ht="12">
      <c r="B290" s="3"/>
      <c r="D290" s="3"/>
      <c r="F290" s="3"/>
      <c r="H290" s="3"/>
      <c r="J290" s="3"/>
      <c r="L290" s="3"/>
      <c r="N290" s="3"/>
    </row>
    <row r="291" spans="2:14" ht="12">
      <c r="B291" s="3"/>
      <c r="D291" s="3"/>
      <c r="F291" s="3"/>
      <c r="H291" s="3"/>
      <c r="J291" s="3"/>
      <c r="L291" s="3"/>
      <c r="N291" s="3"/>
    </row>
    <row r="292" spans="2:14" ht="12">
      <c r="B292" s="3"/>
      <c r="D292" s="3"/>
      <c r="F292" s="3"/>
      <c r="H292" s="3"/>
      <c r="J292" s="3"/>
      <c r="L292" s="3"/>
      <c r="N292" s="3"/>
    </row>
    <row r="293" spans="2:14" ht="12">
      <c r="B293" s="3"/>
      <c r="D293" s="3"/>
      <c r="F293" s="3"/>
      <c r="H293" s="3"/>
      <c r="J293" s="3"/>
      <c r="L293" s="3"/>
      <c r="N293" s="3"/>
    </row>
    <row r="294" spans="2:14" ht="12">
      <c r="B294" s="3"/>
      <c r="D294" s="3"/>
      <c r="F294" s="3"/>
      <c r="H294" s="3"/>
      <c r="J294" s="3"/>
      <c r="L294" s="3"/>
      <c r="N294" s="3"/>
    </row>
    <row r="295" spans="2:14" ht="12">
      <c r="B295" s="3"/>
      <c r="D295" s="3"/>
      <c r="F295" s="3"/>
      <c r="H295" s="3"/>
      <c r="J295" s="3"/>
      <c r="L295" s="3"/>
      <c r="N295" s="3"/>
    </row>
    <row r="296" spans="2:14" ht="12">
      <c r="B296" s="3"/>
      <c r="D296" s="3"/>
      <c r="F296" s="3"/>
      <c r="H296" s="3"/>
      <c r="J296" s="3"/>
      <c r="L296" s="3"/>
      <c r="N296" s="3"/>
    </row>
    <row r="297" spans="2:14" ht="12">
      <c r="B297" s="3"/>
      <c r="D297" s="3"/>
      <c r="F297" s="3"/>
      <c r="H297" s="3"/>
      <c r="J297" s="3"/>
      <c r="L297" s="3"/>
      <c r="N297" s="3"/>
    </row>
    <row r="298" spans="2:14" ht="12">
      <c r="B298" s="3"/>
      <c r="D298" s="3"/>
      <c r="F298" s="3"/>
      <c r="H298" s="3"/>
      <c r="J298" s="3"/>
      <c r="L298" s="3"/>
      <c r="N298" s="3"/>
    </row>
    <row r="299" spans="2:14" ht="12">
      <c r="B299" s="3"/>
      <c r="D299" s="3"/>
      <c r="F299" s="3"/>
      <c r="H299" s="3"/>
      <c r="J299" s="3"/>
      <c r="L299" s="3"/>
      <c r="N299" s="3"/>
    </row>
    <row r="300" spans="2:14" ht="12">
      <c r="B300" s="3"/>
      <c r="D300" s="3"/>
      <c r="F300" s="3"/>
      <c r="H300" s="3"/>
      <c r="J300" s="3"/>
      <c r="L300" s="3"/>
      <c r="N300" s="3"/>
    </row>
    <row r="301" spans="2:14" ht="12">
      <c r="B301" s="3"/>
      <c r="D301" s="3"/>
      <c r="F301" s="3"/>
      <c r="H301" s="3"/>
      <c r="J301" s="3"/>
      <c r="L301" s="3"/>
      <c r="N301" s="3"/>
    </row>
    <row r="302" spans="2:14" ht="12">
      <c r="B302" s="3"/>
      <c r="D302" s="3"/>
      <c r="F302" s="3"/>
      <c r="H302" s="3"/>
      <c r="J302" s="3"/>
      <c r="L302" s="3"/>
      <c r="N302" s="3"/>
    </row>
    <row r="303" spans="2:14" ht="12">
      <c r="B303" s="3"/>
      <c r="D303" s="3"/>
      <c r="F303" s="3"/>
      <c r="H303" s="3"/>
      <c r="J303" s="3"/>
      <c r="L303" s="3"/>
      <c r="N303" s="3"/>
    </row>
    <row r="304" spans="2:14" ht="12">
      <c r="B304" s="3"/>
      <c r="D304" s="3"/>
      <c r="F304" s="3"/>
      <c r="H304" s="3"/>
      <c r="J304" s="3"/>
      <c r="L304" s="3"/>
      <c r="N304" s="3"/>
    </row>
    <row r="305" spans="2:14" ht="12">
      <c r="B305" s="3"/>
      <c r="D305" s="3"/>
      <c r="F305" s="3"/>
      <c r="H305" s="3"/>
      <c r="J305" s="3"/>
      <c r="L305" s="3"/>
      <c r="N305" s="3"/>
    </row>
    <row r="306" spans="2:14" ht="12">
      <c r="B306" s="3"/>
      <c r="D306" s="3"/>
      <c r="F306" s="3"/>
      <c r="H306" s="3"/>
      <c r="J306" s="3"/>
      <c r="L306" s="3"/>
      <c r="N306" s="3"/>
    </row>
    <row r="307" spans="2:14" ht="12">
      <c r="B307" s="3"/>
      <c r="D307" s="3"/>
      <c r="F307" s="3"/>
      <c r="H307" s="3"/>
      <c r="J307" s="3"/>
      <c r="L307" s="3"/>
      <c r="N307" s="3"/>
    </row>
    <row r="308" spans="2:14" ht="12">
      <c r="B308" s="3"/>
      <c r="D308" s="3"/>
      <c r="F308" s="3"/>
      <c r="H308" s="3"/>
      <c r="J308" s="3"/>
      <c r="L308" s="3"/>
      <c r="N308" s="3"/>
    </row>
    <row r="309" spans="2:14" ht="12">
      <c r="B309" s="3"/>
      <c r="D309" s="3"/>
      <c r="F309" s="3"/>
      <c r="H309" s="3"/>
      <c r="J309" s="3"/>
      <c r="L309" s="3"/>
      <c r="N309" s="3"/>
    </row>
    <row r="310" spans="2:14" ht="12">
      <c r="B310" s="3"/>
      <c r="D310" s="3"/>
      <c r="F310" s="3"/>
      <c r="H310" s="3"/>
      <c r="J310" s="3"/>
      <c r="L310" s="3"/>
      <c r="N310" s="3"/>
    </row>
    <row r="311" spans="2:14" ht="12">
      <c r="B311" s="3"/>
      <c r="D311" s="3"/>
      <c r="F311" s="3"/>
      <c r="H311" s="3"/>
      <c r="J311" s="3"/>
      <c r="L311" s="3"/>
      <c r="N311" s="3"/>
    </row>
    <row r="312" spans="2:14" ht="12">
      <c r="B312" s="3"/>
      <c r="D312" s="3"/>
      <c r="F312" s="3"/>
      <c r="H312" s="3"/>
      <c r="J312" s="3"/>
      <c r="L312" s="3"/>
      <c r="N312" s="3"/>
    </row>
    <row r="313" spans="2:14" ht="12">
      <c r="B313" s="3"/>
      <c r="D313" s="3"/>
      <c r="F313" s="3"/>
      <c r="H313" s="3"/>
      <c r="J313" s="3"/>
      <c r="L313" s="3"/>
      <c r="N313" s="3"/>
    </row>
    <row r="314" spans="2:14" ht="12">
      <c r="B314" s="3"/>
      <c r="D314" s="3"/>
      <c r="F314" s="3"/>
      <c r="H314" s="3"/>
      <c r="J314" s="3"/>
      <c r="L314" s="3"/>
      <c r="N314" s="3"/>
    </row>
    <row r="315" spans="2:14" ht="12">
      <c r="B315" s="3"/>
      <c r="D315" s="3"/>
      <c r="F315" s="3"/>
      <c r="H315" s="3"/>
      <c r="J315" s="3"/>
      <c r="L315" s="3"/>
      <c r="N315" s="3"/>
    </row>
    <row r="316" spans="2:14" ht="12">
      <c r="B316" s="3"/>
      <c r="D316" s="3"/>
      <c r="F316" s="3"/>
      <c r="H316" s="3"/>
      <c r="J316" s="3"/>
      <c r="L316" s="3"/>
      <c r="N316" s="3"/>
    </row>
    <row r="317" spans="2:14" ht="12">
      <c r="B317" s="3"/>
      <c r="D317" s="3"/>
      <c r="F317" s="3"/>
      <c r="H317" s="3"/>
      <c r="J317" s="3"/>
      <c r="L317" s="3"/>
      <c r="N317" s="3"/>
    </row>
    <row r="318" spans="2:14" ht="12">
      <c r="B318" s="3"/>
      <c r="D318" s="3"/>
      <c r="F318" s="3"/>
      <c r="H318" s="3"/>
      <c r="J318" s="3"/>
      <c r="L318" s="3"/>
      <c r="N318" s="3"/>
    </row>
    <row r="319" spans="2:14" ht="12">
      <c r="B319" s="3"/>
      <c r="D319" s="3"/>
      <c r="F319" s="3"/>
      <c r="H319" s="3"/>
      <c r="J319" s="3"/>
      <c r="L319" s="3"/>
      <c r="N319" s="3"/>
    </row>
    <row r="320" spans="2:14" ht="12">
      <c r="B320" s="3"/>
      <c r="D320" s="3"/>
      <c r="F320" s="3"/>
      <c r="H320" s="3"/>
      <c r="J320" s="3"/>
      <c r="L320" s="3"/>
      <c r="N320" s="3"/>
    </row>
    <row r="321" spans="2:14" ht="12">
      <c r="B321" s="3"/>
      <c r="D321" s="3"/>
      <c r="F321" s="3"/>
      <c r="H321" s="3"/>
      <c r="J321" s="3"/>
      <c r="L321" s="3"/>
      <c r="N321" s="3"/>
    </row>
    <row r="322" spans="2:14" ht="12">
      <c r="B322" s="3"/>
      <c r="D322" s="3"/>
      <c r="F322" s="3"/>
      <c r="H322" s="3"/>
      <c r="J322" s="3"/>
      <c r="L322" s="3"/>
      <c r="N322" s="3"/>
    </row>
    <row r="323" spans="2:14" ht="12">
      <c r="B323" s="3"/>
      <c r="D323" s="3"/>
      <c r="F323" s="3"/>
      <c r="H323" s="3"/>
      <c r="J323" s="3"/>
      <c r="L323" s="3"/>
      <c r="N323" s="3"/>
    </row>
    <row r="324" spans="2:14" ht="12">
      <c r="B324" s="3"/>
      <c r="D324" s="3"/>
      <c r="F324" s="3"/>
      <c r="H324" s="3"/>
      <c r="J324" s="3"/>
      <c r="L324" s="3"/>
      <c r="N324" s="3"/>
    </row>
    <row r="325" spans="2:14" ht="12">
      <c r="B325" s="3"/>
      <c r="D325" s="3"/>
      <c r="F325" s="3"/>
      <c r="H325" s="3"/>
      <c r="J325" s="3"/>
      <c r="L325" s="3"/>
      <c r="N325" s="3"/>
    </row>
    <row r="326" spans="2:14" ht="12">
      <c r="B326" s="3"/>
      <c r="D326" s="3"/>
      <c r="F326" s="3"/>
      <c r="H326" s="3"/>
      <c r="J326" s="3"/>
      <c r="L326" s="3"/>
      <c r="N326" s="3"/>
    </row>
    <row r="327" spans="2:14" ht="12">
      <c r="B327" s="3"/>
      <c r="D327" s="3"/>
      <c r="F327" s="3"/>
      <c r="H327" s="3"/>
      <c r="J327" s="3"/>
      <c r="L327" s="3"/>
      <c r="N327" s="3"/>
    </row>
    <row r="328" spans="2:14" ht="12">
      <c r="B328" s="3"/>
      <c r="D328" s="3"/>
      <c r="F328" s="3"/>
      <c r="H328" s="3"/>
      <c r="J328" s="3"/>
      <c r="L328" s="3"/>
      <c r="N328" s="3"/>
    </row>
    <row r="329" spans="2:14" ht="12">
      <c r="B329" s="3"/>
      <c r="D329" s="3"/>
      <c r="F329" s="3"/>
      <c r="H329" s="3"/>
      <c r="J329" s="3"/>
      <c r="L329" s="3"/>
      <c r="N329" s="3"/>
    </row>
    <row r="330" spans="2:14" ht="12">
      <c r="B330" s="3"/>
      <c r="D330" s="3"/>
      <c r="F330" s="3"/>
      <c r="H330" s="3"/>
      <c r="J330" s="3"/>
      <c r="L330" s="3"/>
      <c r="N330" s="3"/>
    </row>
    <row r="331" spans="2:14" ht="12">
      <c r="B331" s="3"/>
      <c r="D331" s="3"/>
      <c r="F331" s="3"/>
      <c r="H331" s="3"/>
      <c r="J331" s="3"/>
      <c r="L331" s="3"/>
      <c r="N331" s="3"/>
    </row>
    <row r="332" spans="2:14" ht="12">
      <c r="B332" s="3"/>
      <c r="D332" s="3"/>
      <c r="F332" s="3"/>
      <c r="H332" s="3"/>
      <c r="J332" s="3"/>
      <c r="L332" s="3"/>
      <c r="N332" s="3"/>
    </row>
    <row r="333" spans="2:14" ht="12">
      <c r="B333" s="3"/>
      <c r="D333" s="3"/>
      <c r="F333" s="3"/>
      <c r="H333" s="3"/>
      <c r="J333" s="3"/>
      <c r="L333" s="3"/>
      <c r="N333" s="3"/>
    </row>
    <row r="334" spans="2:14" ht="12">
      <c r="B334" s="3"/>
      <c r="D334" s="3"/>
      <c r="F334" s="3"/>
      <c r="H334" s="3"/>
      <c r="J334" s="3"/>
      <c r="L334" s="3"/>
      <c r="N334" s="3"/>
    </row>
    <row r="335" spans="2:14" ht="12">
      <c r="B335" s="3"/>
      <c r="D335" s="3"/>
      <c r="F335" s="3"/>
      <c r="H335" s="3"/>
      <c r="J335" s="3"/>
      <c r="L335" s="3"/>
      <c r="N335" s="3"/>
    </row>
    <row r="336" spans="2:14" ht="12">
      <c r="B336" s="3"/>
      <c r="D336" s="3"/>
      <c r="F336" s="3"/>
      <c r="H336" s="3"/>
      <c r="J336" s="3"/>
      <c r="L336" s="3"/>
      <c r="N336" s="3"/>
    </row>
    <row r="337" spans="2:14" ht="12">
      <c r="B337" s="3"/>
      <c r="D337" s="3"/>
      <c r="F337" s="3"/>
      <c r="H337" s="3"/>
      <c r="J337" s="3"/>
      <c r="L337" s="3"/>
      <c r="N337" s="3"/>
    </row>
    <row r="338" spans="2:14" ht="12">
      <c r="B338" s="3"/>
      <c r="D338" s="3"/>
      <c r="F338" s="3"/>
      <c r="H338" s="3"/>
      <c r="J338" s="3"/>
      <c r="L338" s="3"/>
      <c r="N338" s="3"/>
    </row>
    <row r="339" spans="2:14" ht="12">
      <c r="B339" s="3"/>
      <c r="D339" s="3"/>
      <c r="F339" s="3"/>
      <c r="H339" s="3"/>
      <c r="J339" s="3"/>
      <c r="L339" s="3"/>
      <c r="N339" s="3"/>
    </row>
    <row r="340" spans="2:14" ht="12">
      <c r="B340" s="3"/>
      <c r="D340" s="3"/>
      <c r="F340" s="3"/>
      <c r="H340" s="3"/>
      <c r="J340" s="3"/>
      <c r="L340" s="3"/>
      <c r="N340" s="3"/>
    </row>
    <row r="341" spans="2:14" ht="12">
      <c r="B341" s="3"/>
      <c r="D341" s="3"/>
      <c r="F341" s="3"/>
      <c r="H341" s="3"/>
      <c r="J341" s="3"/>
      <c r="L341" s="3"/>
      <c r="N341" s="3"/>
    </row>
    <row r="342" spans="2:14" ht="12">
      <c r="B342" s="3"/>
      <c r="D342" s="3"/>
      <c r="F342" s="3"/>
      <c r="H342" s="3"/>
      <c r="J342" s="3"/>
      <c r="L342" s="3"/>
      <c r="N342" s="3"/>
    </row>
    <row r="343" spans="2:14" ht="12">
      <c r="B343" s="3"/>
      <c r="D343" s="3"/>
      <c r="F343" s="3"/>
      <c r="H343" s="3"/>
      <c r="J343" s="3"/>
      <c r="L343" s="3"/>
      <c r="N343" s="3"/>
    </row>
    <row r="344" spans="2:14" ht="12">
      <c r="B344" s="3"/>
      <c r="D344" s="3"/>
      <c r="F344" s="3"/>
      <c r="H344" s="3"/>
      <c r="J344" s="3"/>
      <c r="L344" s="3"/>
      <c r="N344" s="3"/>
    </row>
    <row r="345" spans="2:14" ht="12">
      <c r="B345" s="3"/>
      <c r="D345" s="3"/>
      <c r="F345" s="3"/>
      <c r="H345" s="3"/>
      <c r="J345" s="3"/>
      <c r="L345" s="3"/>
      <c r="N345" s="3"/>
    </row>
    <row r="346" spans="2:14" ht="12">
      <c r="B346" s="3"/>
      <c r="D346" s="3"/>
      <c r="F346" s="3"/>
      <c r="H346" s="3"/>
      <c r="J346" s="3"/>
      <c r="L346" s="3"/>
      <c r="N346" s="3"/>
    </row>
    <row r="347" spans="2:14" ht="12">
      <c r="B347" s="3"/>
      <c r="D347" s="3"/>
      <c r="F347" s="3"/>
      <c r="H347" s="3"/>
      <c r="J347" s="3"/>
      <c r="L347" s="3"/>
      <c r="N347" s="3"/>
    </row>
    <row r="348" spans="2:14" ht="12">
      <c r="B348" s="3"/>
      <c r="D348" s="3"/>
      <c r="F348" s="3"/>
      <c r="H348" s="3"/>
      <c r="J348" s="3"/>
      <c r="L348" s="3"/>
      <c r="N348" s="3"/>
    </row>
    <row r="349" spans="2:14" ht="12">
      <c r="B349" s="3"/>
      <c r="D349" s="3"/>
      <c r="F349" s="3"/>
      <c r="H349" s="3"/>
      <c r="J349" s="3"/>
      <c r="L349" s="3"/>
      <c r="N349" s="3"/>
    </row>
    <row r="350" spans="2:14" ht="12">
      <c r="B350" s="3"/>
      <c r="D350" s="3"/>
      <c r="F350" s="3"/>
      <c r="H350" s="3"/>
      <c r="J350" s="3"/>
      <c r="L350" s="3"/>
      <c r="N350" s="3"/>
    </row>
    <row r="351" spans="2:14" ht="12">
      <c r="B351" s="3"/>
      <c r="D351" s="3"/>
      <c r="F351" s="3"/>
      <c r="H351" s="3"/>
      <c r="J351" s="3"/>
      <c r="L351" s="3"/>
      <c r="N351" s="3"/>
    </row>
    <row r="352" spans="2:14" ht="12">
      <c r="B352" s="3"/>
      <c r="D352" s="3"/>
      <c r="F352" s="3"/>
      <c r="H352" s="3"/>
      <c r="J352" s="3"/>
      <c r="L352" s="3"/>
      <c r="N352" s="3"/>
    </row>
    <row r="353" spans="2:14" ht="12">
      <c r="B353" s="3"/>
      <c r="D353" s="3"/>
      <c r="F353" s="3"/>
      <c r="H353" s="3"/>
      <c r="J353" s="3"/>
      <c r="L353" s="3"/>
      <c r="N353" s="3"/>
    </row>
    <row r="354" spans="2:14" ht="12">
      <c r="B354" s="3"/>
      <c r="D354" s="3"/>
      <c r="F354" s="3"/>
      <c r="H354" s="3"/>
      <c r="J354" s="3"/>
      <c r="L354" s="3"/>
      <c r="N354" s="3"/>
    </row>
    <row r="355" spans="2:14" ht="12">
      <c r="B355" s="3"/>
      <c r="D355" s="3"/>
      <c r="F355" s="3"/>
      <c r="H355" s="3"/>
      <c r="J355" s="3"/>
      <c r="L355" s="3"/>
      <c r="N355" s="3"/>
    </row>
    <row r="356" spans="2:14" ht="12">
      <c r="B356" s="3"/>
      <c r="D356" s="3"/>
      <c r="F356" s="3"/>
      <c r="H356" s="3"/>
      <c r="J356" s="3"/>
      <c r="L356" s="3"/>
      <c r="N356" s="3"/>
    </row>
    <row r="357" spans="2:14" ht="12">
      <c r="B357" s="3"/>
      <c r="D357" s="3"/>
      <c r="F357" s="3"/>
      <c r="H357" s="3"/>
      <c r="J357" s="3"/>
      <c r="L357" s="3"/>
      <c r="N357" s="3"/>
    </row>
    <row r="358" spans="2:14" ht="12">
      <c r="B358" s="3"/>
      <c r="D358" s="3"/>
      <c r="F358" s="3"/>
      <c r="H358" s="3"/>
      <c r="J358" s="3"/>
      <c r="L358" s="3"/>
      <c r="N358" s="3"/>
    </row>
    <row r="359" spans="2:14" ht="12">
      <c r="B359" s="3"/>
      <c r="D359" s="3"/>
      <c r="F359" s="3"/>
      <c r="H359" s="3"/>
      <c r="J359" s="3"/>
      <c r="L359" s="3"/>
      <c r="N359" s="3"/>
    </row>
    <row r="360" spans="2:14" ht="12">
      <c r="B360" s="3"/>
      <c r="D360" s="3"/>
      <c r="F360" s="3"/>
      <c r="H360" s="3"/>
      <c r="J360" s="3"/>
      <c r="L360" s="3"/>
      <c r="N360" s="3"/>
    </row>
    <row r="361" spans="2:14" ht="12">
      <c r="B361" s="3"/>
      <c r="D361" s="3"/>
      <c r="F361" s="3"/>
      <c r="H361" s="3"/>
      <c r="J361" s="3"/>
      <c r="L361" s="3"/>
      <c r="N361" s="3"/>
    </row>
    <row r="362" spans="2:14" ht="12">
      <c r="B362" s="3"/>
      <c r="D362" s="3"/>
      <c r="F362" s="3"/>
      <c r="H362" s="3"/>
      <c r="J362" s="3"/>
      <c r="L362" s="3"/>
      <c r="N362" s="3"/>
    </row>
    <row r="363" spans="2:14" ht="12">
      <c r="B363" s="3"/>
      <c r="D363" s="3"/>
      <c r="F363" s="3"/>
      <c r="H363" s="3"/>
      <c r="J363" s="3"/>
      <c r="L363" s="3"/>
      <c r="N363" s="3"/>
    </row>
    <row r="364" spans="2:14" ht="12">
      <c r="B364" s="3"/>
      <c r="D364" s="3"/>
      <c r="F364" s="3"/>
      <c r="H364" s="3"/>
      <c r="J364" s="3"/>
      <c r="L364" s="3"/>
      <c r="N364" s="3"/>
    </row>
    <row r="365" spans="2:14" ht="12">
      <c r="B365" s="3"/>
      <c r="D365" s="3"/>
      <c r="F365" s="3"/>
      <c r="H365" s="3"/>
      <c r="J365" s="3"/>
      <c r="L365" s="3"/>
      <c r="N365" s="3"/>
    </row>
    <row r="366" spans="2:14" ht="12">
      <c r="B366" s="3"/>
      <c r="D366" s="3"/>
      <c r="F366" s="3"/>
      <c r="H366" s="3"/>
      <c r="J366" s="3"/>
      <c r="L366" s="3"/>
      <c r="N366" s="3"/>
    </row>
    <row r="367" spans="2:14" ht="12">
      <c r="B367" s="3"/>
      <c r="D367" s="3"/>
      <c r="F367" s="3"/>
      <c r="H367" s="3"/>
      <c r="J367" s="3"/>
      <c r="L367" s="3"/>
      <c r="N367" s="3"/>
    </row>
    <row r="368" spans="2:14" ht="12">
      <c r="B368" s="3"/>
      <c r="D368" s="3"/>
      <c r="F368" s="3"/>
      <c r="H368" s="3"/>
      <c r="J368" s="3"/>
      <c r="L368" s="3"/>
      <c r="N368" s="3"/>
    </row>
    <row r="369" spans="2:14" ht="12">
      <c r="B369" s="3"/>
      <c r="D369" s="3"/>
      <c r="F369" s="3"/>
      <c r="H369" s="3"/>
      <c r="J369" s="3"/>
      <c r="L369" s="3"/>
      <c r="N369" s="3"/>
    </row>
    <row r="370" spans="2:14" ht="12">
      <c r="B370" s="3"/>
      <c r="D370" s="3"/>
      <c r="F370" s="3"/>
      <c r="H370" s="3"/>
      <c r="J370" s="3"/>
      <c r="L370" s="3"/>
      <c r="N370" s="3"/>
    </row>
    <row r="371" spans="2:14" ht="12">
      <c r="B371" s="3"/>
      <c r="D371" s="3"/>
      <c r="F371" s="3"/>
      <c r="H371" s="3"/>
      <c r="J371" s="3"/>
      <c r="L371" s="3"/>
      <c r="N371" s="3"/>
    </row>
    <row r="372" spans="2:14" ht="12">
      <c r="B372" s="3"/>
      <c r="D372" s="3"/>
      <c r="F372" s="3"/>
      <c r="H372" s="3"/>
      <c r="J372" s="3"/>
      <c r="L372" s="3"/>
      <c r="N372" s="3"/>
    </row>
    <row r="373" spans="2:14" ht="12">
      <c r="B373" s="3"/>
      <c r="D373" s="3"/>
      <c r="F373" s="3"/>
      <c r="H373" s="3"/>
      <c r="J373" s="3"/>
      <c r="L373" s="3"/>
      <c r="N373" s="3"/>
    </row>
    <row r="374" spans="2:14" ht="12">
      <c r="B374" s="3"/>
      <c r="D374" s="3"/>
      <c r="F374" s="3"/>
      <c r="H374" s="3"/>
      <c r="J374" s="3"/>
      <c r="L374" s="3"/>
      <c r="N374" s="3"/>
    </row>
    <row r="375" spans="2:14" ht="12">
      <c r="B375" s="3"/>
      <c r="D375" s="3"/>
      <c r="F375" s="3"/>
      <c r="H375" s="3"/>
      <c r="J375" s="3"/>
      <c r="L375" s="3"/>
      <c r="N375" s="3"/>
    </row>
    <row r="376" spans="2:14" ht="12">
      <c r="B376" s="3"/>
      <c r="D376" s="3"/>
      <c r="F376" s="3"/>
      <c r="H376" s="3"/>
      <c r="J376" s="3"/>
      <c r="L376" s="3"/>
      <c r="N376" s="3"/>
    </row>
    <row r="377" spans="2:14" ht="12">
      <c r="B377" s="3"/>
      <c r="D377" s="3"/>
      <c r="F377" s="3"/>
      <c r="H377" s="3"/>
      <c r="J377" s="3"/>
      <c r="L377" s="3"/>
      <c r="N377" s="3"/>
    </row>
    <row r="378" spans="2:14" ht="12">
      <c r="B378" s="3"/>
      <c r="D378" s="3"/>
      <c r="F378" s="3"/>
      <c r="H378" s="3"/>
      <c r="J378" s="3"/>
      <c r="L378" s="3"/>
      <c r="N378" s="3"/>
    </row>
    <row r="379" spans="2:14" ht="12">
      <c r="B379" s="3"/>
      <c r="D379" s="3"/>
      <c r="F379" s="3"/>
      <c r="H379" s="3"/>
      <c r="J379" s="3"/>
      <c r="L379" s="3"/>
      <c r="N379" s="3"/>
    </row>
    <row r="380" spans="2:14" ht="12">
      <c r="B380" s="3"/>
      <c r="D380" s="3"/>
      <c r="F380" s="3"/>
      <c r="H380" s="3"/>
      <c r="J380" s="3"/>
      <c r="L380" s="3"/>
      <c r="N380" s="3"/>
    </row>
    <row r="381" spans="2:14" ht="12">
      <c r="B381" s="3"/>
      <c r="D381" s="3"/>
      <c r="F381" s="3"/>
      <c r="H381" s="3"/>
      <c r="J381" s="3"/>
      <c r="L381" s="3"/>
      <c r="N381" s="3"/>
    </row>
    <row r="382" spans="2:14" ht="12">
      <c r="B382" s="3"/>
      <c r="D382" s="3"/>
      <c r="F382" s="3"/>
      <c r="H382" s="3"/>
      <c r="J382" s="3"/>
      <c r="L382" s="3"/>
      <c r="N382" s="3"/>
    </row>
    <row r="383" spans="2:14" ht="12">
      <c r="B383" s="3"/>
      <c r="D383" s="3"/>
      <c r="F383" s="3"/>
      <c r="H383" s="3"/>
      <c r="J383" s="3"/>
      <c r="L383" s="3"/>
      <c r="N383" s="3"/>
    </row>
    <row r="384" spans="2:14" ht="12">
      <c r="B384" s="3"/>
      <c r="D384" s="3"/>
      <c r="F384" s="3"/>
      <c r="H384" s="3"/>
      <c r="J384" s="3"/>
      <c r="L384" s="3"/>
      <c r="N384" s="3"/>
    </row>
    <row r="385" spans="2:14" ht="12">
      <c r="B385" s="3"/>
      <c r="D385" s="3"/>
      <c r="F385" s="3"/>
      <c r="H385" s="3"/>
      <c r="J385" s="3"/>
      <c r="L385" s="3"/>
      <c r="N385" s="3"/>
    </row>
    <row r="386" spans="2:14" ht="12">
      <c r="B386" s="3"/>
      <c r="D386" s="3"/>
      <c r="F386" s="3"/>
      <c r="H386" s="3"/>
      <c r="J386" s="3"/>
      <c r="L386" s="3"/>
      <c r="N386" s="3"/>
    </row>
    <row r="387" spans="2:14" ht="12">
      <c r="B387" s="3"/>
      <c r="D387" s="3"/>
      <c r="F387" s="3"/>
      <c r="H387" s="3"/>
      <c r="J387" s="3"/>
      <c r="L387" s="3"/>
      <c r="N387" s="3"/>
    </row>
    <row r="388" spans="2:14" ht="12">
      <c r="B388" s="3"/>
      <c r="D388" s="3"/>
      <c r="F388" s="3"/>
      <c r="H388" s="3"/>
      <c r="J388" s="3"/>
      <c r="L388" s="3"/>
      <c r="N388" s="3"/>
    </row>
    <row r="389" spans="2:14" ht="12">
      <c r="B389" s="3"/>
      <c r="D389" s="3"/>
      <c r="F389" s="3"/>
      <c r="H389" s="3"/>
      <c r="J389" s="3"/>
      <c r="L389" s="3"/>
      <c r="N389" s="3"/>
    </row>
    <row r="390" spans="2:14" ht="12">
      <c r="B390" s="3"/>
      <c r="D390" s="3"/>
      <c r="F390" s="3"/>
      <c r="H390" s="3"/>
      <c r="J390" s="3"/>
      <c r="L390" s="3"/>
      <c r="N390" s="3"/>
    </row>
    <row r="391" spans="2:14" ht="12">
      <c r="B391" s="3"/>
      <c r="D391" s="3"/>
      <c r="F391" s="3"/>
      <c r="H391" s="3"/>
      <c r="J391" s="3"/>
      <c r="L391" s="3"/>
      <c r="N391" s="3"/>
    </row>
    <row r="392" spans="2:14" ht="12">
      <c r="B392" s="3"/>
      <c r="D392" s="3"/>
      <c r="F392" s="3"/>
      <c r="H392" s="3"/>
      <c r="J392" s="3"/>
      <c r="L392" s="3"/>
      <c r="N392" s="3"/>
    </row>
    <row r="393" spans="2:14" ht="12">
      <c r="B393" s="3"/>
      <c r="D393" s="3"/>
      <c r="F393" s="3"/>
      <c r="H393" s="3"/>
      <c r="J393" s="3"/>
      <c r="L393" s="3"/>
      <c r="N393" s="3"/>
    </row>
    <row r="394" spans="2:14" ht="12">
      <c r="B394" s="3"/>
      <c r="D394" s="3"/>
      <c r="F394" s="3"/>
      <c r="H394" s="3"/>
      <c r="J394" s="3"/>
      <c r="L394" s="3"/>
      <c r="N394" s="3"/>
    </row>
    <row r="395" spans="2:14" ht="12">
      <c r="B395" s="3"/>
      <c r="D395" s="3"/>
      <c r="F395" s="3"/>
      <c r="H395" s="3"/>
      <c r="J395" s="3"/>
      <c r="L395" s="3"/>
      <c r="N395" s="3"/>
    </row>
  </sheetData>
  <mergeCells count="15">
    <mergeCell ref="B43:D43"/>
    <mergeCell ref="B44:D44"/>
    <mergeCell ref="A1:T1"/>
    <mergeCell ref="A2:J2"/>
    <mergeCell ref="T4:U4"/>
    <mergeCell ref="J4:K4"/>
    <mergeCell ref="L4:M4"/>
    <mergeCell ref="N4:O4"/>
    <mergeCell ref="P4:Q4"/>
    <mergeCell ref="X4:Y4"/>
    <mergeCell ref="R4:S4"/>
    <mergeCell ref="D4:E4"/>
    <mergeCell ref="F4:G4"/>
    <mergeCell ref="V4:W4"/>
    <mergeCell ref="H4:I4"/>
  </mergeCells>
  <printOptions horizontalCentered="1"/>
  <pageMargins left="0.15748031496062992" right="0.15748031496062992" top="0.3937007874015748" bottom="0.3937007874015748" header="0.2755905511811024" footer="0.4330708661417323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Леонтьева</cp:lastModifiedBy>
  <cp:lastPrinted>2011-03-23T03:35:47Z</cp:lastPrinted>
  <dcterms:created xsi:type="dcterms:W3CDTF">2002-10-20T06:31:18Z</dcterms:created>
  <dcterms:modified xsi:type="dcterms:W3CDTF">2011-03-24T03:35:16Z</dcterms:modified>
  <cp:category/>
  <cp:version/>
  <cp:contentType/>
  <cp:contentStatus/>
</cp:coreProperties>
</file>