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<sst xmlns="http://schemas.openxmlformats.org/spreadsheetml/2006/main" count="50" uniqueCount="29">
  <si>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№№ УИК</t>
  </si>
  <si>
    <t>Поселок</t>
  </si>
  <si>
    <t xml:space="preserve">Число избирателей, включенных в список </t>
  </si>
  <si>
    <t>Число избирателей,принявших участие в выборах</t>
  </si>
  <si>
    <t>Лемпино</t>
  </si>
  <si>
    <t>Всего по МО</t>
  </si>
  <si>
    <t>Пойковский</t>
  </si>
  <si>
    <t>Усть-Юган</t>
  </si>
  <si>
    <t>Юганская Обь</t>
  </si>
  <si>
    <t xml:space="preserve">Сентябрьский, </t>
  </si>
  <si>
    <t>КС-5</t>
  </si>
  <si>
    <t>Чеускино</t>
  </si>
  <si>
    <t>Сингапай</t>
  </si>
  <si>
    <t>Каркатеевы</t>
  </si>
  <si>
    <t>Салым</t>
  </si>
  <si>
    <t>КС-6</t>
  </si>
  <si>
    <t>Сивыс-Ях</t>
  </si>
  <si>
    <t>Куть-Ях</t>
  </si>
  <si>
    <t>ВСЕГО</t>
  </si>
  <si>
    <t>Государственнная автоматизированная система "Выборы"</t>
  </si>
  <si>
    <t>Жириновский В.В.</t>
  </si>
  <si>
    <t>Зюганов Г.А.</t>
  </si>
  <si>
    <t>Миронов С.М.</t>
  </si>
  <si>
    <t>Прохоров М.Д.</t>
  </si>
  <si>
    <t>Путин В.В.</t>
  </si>
  <si>
    <t>О.Н.</t>
  </si>
  <si>
    <t>Леонова</t>
  </si>
  <si>
    <t xml:space="preserve">Выборы Президента Российской Федерации </t>
  </si>
  <si>
    <t>Председатель территориальной избирательной комиссии                                   О.Н. Леонова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</si>
</sst>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2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shrinkToFit="1"/>
    </xf>
    <xf numFmtId="1" fontId="2" fillId="0" borderId="1" xfId="0" applyNumberFormat="1" applyFont="1" applyFill="1" applyBorder="1" applyAlignment="1">
      <alignment horizontal="center" shrinkToFit="1"/>
    </xf>
    <xf numFmtId="10" fontId="2" fillId="0" borderId="1" xfId="0" applyNumberFormat="1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center" shrinkToFit="1"/>
    </xf>
    <xf numFmtId="3" fontId="2" fillId="0" borderId="2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10" fontId="1" fillId="2" borderId="1" xfId="0" applyNumberFormat="1" applyFont="1" applyFill="1" applyBorder="1" applyAlignment="1">
      <alignment horizontal="center" shrinkToFit="1"/>
    </xf>
    <xf numFmtId="1" fontId="1" fillId="2" borderId="1" xfId="0" applyNumberFormat="1" applyFont="1" applyFill="1" applyBorder="1" applyAlignment="1">
      <alignment horizontal="center" shrinkToFit="1"/>
    </xf>
    <xf numFmtId="3" fontId="1" fillId="2" borderId="1" xfId="0" applyNumberFormat="1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1" fontId="1" fillId="3" borderId="1" xfId="0" applyNumberFormat="1" applyFont="1" applyFill="1" applyBorder="1" applyAlignment="1">
      <alignment horizontal="center" shrinkToFit="1"/>
    </xf>
    <xf numFmtId="10" fontId="1" fillId="3" borderId="1" xfId="0" applyNumberFormat="1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75" zoomScaleNormal="75" workbookViewId="0" topLeftCell="A1">
      <selection activeCell="E12" sqref="E12"/>
    </sheetView>
  </sheetViews>
  <sheetFormatPr defaultColWidth="9.00390625" defaultRowHeight="12.75"/>
  <cols>
    <col min="1" max="1" width="4.875" style="0" customWidth="1"/>
    <col min="2" max="2" width="13.875" style="0" customWidth="1"/>
    <col min="3" max="3" width="11.625" style="0" customWidth="1"/>
    <col min="4" max="4" width="12.125" style="0" customWidth="1"/>
    <col min="5" max="5" width="12.875" style="0" customWidth="1"/>
    <col min="6" max="6" width="10.625" style="0" customWidth="1"/>
    <col min="7" max="7" width="13.25390625" style="1" customWidth="1"/>
    <col min="8" max="8" width="10.75390625" style="0" customWidth="1"/>
    <col min="9" max="9" width="10.625" style="1" customWidth="1"/>
    <col min="10" max="10" width="11.75390625" style="0" customWidth="1"/>
    <col min="11" max="11" width="11.625" style="0" customWidth="1"/>
    <col min="12" max="12" width="10.125" style="0" customWidth="1"/>
    <col min="13" max="13" width="9.875" style="0" customWidth="1"/>
    <col min="14" max="14" width="10.375" style="0" customWidth="1"/>
    <col min="15" max="15" width="13.375" style="0" customWidth="1"/>
  </cols>
  <sheetData>
    <row r="1" spans="1:15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8" customFormat="1" ht="15.7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54.75" customHeight="1">
      <c r="A3" s="2" t="s">
        <v>0</v>
      </c>
      <c r="B3" s="3" t="s">
        <v>1</v>
      </c>
      <c r="C3" s="17" t="s">
        <v>2</v>
      </c>
      <c r="D3" s="32" t="s">
        <v>3</v>
      </c>
      <c r="E3" s="32"/>
      <c r="F3" s="33" t="s">
        <v>20</v>
      </c>
      <c r="G3" s="34"/>
      <c r="H3" s="32" t="s">
        <v>21</v>
      </c>
      <c r="I3" s="32"/>
      <c r="J3" s="35" t="s">
        <v>22</v>
      </c>
      <c r="K3" s="36"/>
      <c r="L3" s="35" t="s">
        <v>23</v>
      </c>
      <c r="M3" s="36"/>
      <c r="N3" s="35" t="s">
        <v>24</v>
      </c>
      <c r="O3" s="36"/>
    </row>
    <row r="4" spans="1:15" ht="19.5" customHeight="1">
      <c r="A4" s="4">
        <v>163</v>
      </c>
      <c r="B4" s="4" t="s">
        <v>4</v>
      </c>
      <c r="C4" s="19">
        <v>320</v>
      </c>
      <c r="D4" s="20">
        <v>293</v>
      </c>
      <c r="E4" s="21">
        <f aca="true" t="shared" si="0" ref="E4:E39">D4/C4</f>
        <v>0.915625</v>
      </c>
      <c r="F4" s="22">
        <v>24</v>
      </c>
      <c r="G4" s="21">
        <f aca="true" t="shared" si="1" ref="G4:G39">F4/D4</f>
        <v>0.08191126279863481</v>
      </c>
      <c r="H4" s="23">
        <v>4</v>
      </c>
      <c r="I4" s="21">
        <f aca="true" t="shared" si="2" ref="I4:I39">H4/D4</f>
        <v>0.013651877133105802</v>
      </c>
      <c r="J4" s="22">
        <v>4</v>
      </c>
      <c r="K4" s="21">
        <f>J4/D4</f>
        <v>0.013651877133105802</v>
      </c>
      <c r="L4" s="22">
        <v>2</v>
      </c>
      <c r="M4" s="21">
        <f aca="true" t="shared" si="3" ref="M4:M39">L4/D4</f>
        <v>0.006825938566552901</v>
      </c>
      <c r="N4" s="22">
        <v>254</v>
      </c>
      <c r="O4" s="21">
        <f aca="true" t="shared" si="4" ref="O4:O39">N4/D4</f>
        <v>0.8668941979522184</v>
      </c>
    </row>
    <row r="5" spans="1:15" s="7" customFormat="1" ht="16.5" customHeight="1">
      <c r="A5" s="5"/>
      <c r="B5" s="6" t="s">
        <v>5</v>
      </c>
      <c r="C5" s="24">
        <f>C4</f>
        <v>320</v>
      </c>
      <c r="D5" s="24">
        <f>D4</f>
        <v>293</v>
      </c>
      <c r="E5" s="25">
        <f t="shared" si="0"/>
        <v>0.915625</v>
      </c>
      <c r="F5" s="24">
        <f>F4</f>
        <v>24</v>
      </c>
      <c r="G5" s="25">
        <f t="shared" si="1"/>
        <v>0.08191126279863481</v>
      </c>
      <c r="H5" s="24">
        <f>H4</f>
        <v>4</v>
      </c>
      <c r="I5" s="25">
        <f t="shared" si="2"/>
        <v>0.013651877133105802</v>
      </c>
      <c r="J5" s="24">
        <f>J4</f>
        <v>4</v>
      </c>
      <c r="K5" s="25">
        <f>J5/D5</f>
        <v>0.013651877133105802</v>
      </c>
      <c r="L5" s="24">
        <f>L4</f>
        <v>2</v>
      </c>
      <c r="M5" s="25">
        <f t="shared" si="3"/>
        <v>0.006825938566552901</v>
      </c>
      <c r="N5" s="24">
        <f>N4</f>
        <v>254</v>
      </c>
      <c r="O5" s="25">
        <f t="shared" si="4"/>
        <v>0.8668941979522184</v>
      </c>
    </row>
    <row r="6" spans="1:15" ht="16.5" customHeight="1">
      <c r="A6" s="4">
        <v>164</v>
      </c>
      <c r="B6" s="4" t="s">
        <v>6</v>
      </c>
      <c r="C6" s="19">
        <v>683</v>
      </c>
      <c r="D6" s="20">
        <v>522</v>
      </c>
      <c r="E6" s="21">
        <f t="shared" si="0"/>
        <v>0.7642752562225475</v>
      </c>
      <c r="F6" s="20">
        <v>45</v>
      </c>
      <c r="G6" s="21">
        <f t="shared" si="1"/>
        <v>0.08620689655172414</v>
      </c>
      <c r="H6" s="20">
        <v>37</v>
      </c>
      <c r="I6" s="21">
        <f t="shared" si="2"/>
        <v>0.07088122605363985</v>
      </c>
      <c r="J6" s="20">
        <v>10</v>
      </c>
      <c r="K6" s="21">
        <f aca="true" t="shared" si="5" ref="K6:K23">J6/D6</f>
        <v>0.019157088122605363</v>
      </c>
      <c r="L6" s="20">
        <v>4</v>
      </c>
      <c r="M6" s="21">
        <f t="shared" si="3"/>
        <v>0.007662835249042145</v>
      </c>
      <c r="N6" s="20">
        <v>418</v>
      </c>
      <c r="O6" s="21">
        <f t="shared" si="4"/>
        <v>0.8007662835249042</v>
      </c>
    </row>
    <row r="7" spans="1:15" ht="16.5" customHeight="1">
      <c r="A7" s="4">
        <v>165</v>
      </c>
      <c r="B7" s="4" t="s">
        <v>6</v>
      </c>
      <c r="C7" s="19">
        <v>1284</v>
      </c>
      <c r="D7" s="20">
        <v>941</v>
      </c>
      <c r="E7" s="21">
        <f t="shared" si="0"/>
        <v>0.7328660436137072</v>
      </c>
      <c r="F7" s="20">
        <v>38</v>
      </c>
      <c r="G7" s="21">
        <f t="shared" si="1"/>
        <v>0.040382571732199786</v>
      </c>
      <c r="H7" s="20">
        <v>86</v>
      </c>
      <c r="I7" s="21">
        <f t="shared" si="2"/>
        <v>0.09139213602550478</v>
      </c>
      <c r="J7" s="20">
        <v>26</v>
      </c>
      <c r="K7" s="21">
        <f t="shared" si="5"/>
        <v>0.02763018065887354</v>
      </c>
      <c r="L7" s="20">
        <v>10</v>
      </c>
      <c r="M7" s="21">
        <f t="shared" si="3"/>
        <v>0.010626992561105207</v>
      </c>
      <c r="N7" s="20">
        <v>768</v>
      </c>
      <c r="O7" s="21">
        <f t="shared" si="4"/>
        <v>0.8161530286928799</v>
      </c>
    </row>
    <row r="8" spans="1:15" ht="16.5" customHeight="1">
      <c r="A8" s="4">
        <v>166</v>
      </c>
      <c r="B8" s="4" t="s">
        <v>6</v>
      </c>
      <c r="C8" s="19">
        <v>1367</v>
      </c>
      <c r="D8" s="20">
        <v>987</v>
      </c>
      <c r="E8" s="21">
        <f t="shared" si="0"/>
        <v>0.7220190197512801</v>
      </c>
      <c r="F8" s="20">
        <v>12</v>
      </c>
      <c r="G8" s="21">
        <f t="shared" si="1"/>
        <v>0.0121580547112462</v>
      </c>
      <c r="H8" s="20">
        <v>126</v>
      </c>
      <c r="I8" s="21">
        <f t="shared" si="2"/>
        <v>0.1276595744680851</v>
      </c>
      <c r="J8" s="20">
        <v>5</v>
      </c>
      <c r="K8" s="21">
        <f t="shared" si="5"/>
        <v>0.005065856129685917</v>
      </c>
      <c r="L8" s="20">
        <v>5</v>
      </c>
      <c r="M8" s="21">
        <f t="shared" si="3"/>
        <v>0.005065856129685917</v>
      </c>
      <c r="N8" s="20">
        <v>827</v>
      </c>
      <c r="O8" s="21">
        <f t="shared" si="4"/>
        <v>0.8378926038500507</v>
      </c>
    </row>
    <row r="9" spans="1:15" ht="16.5" customHeight="1">
      <c r="A9" s="4">
        <v>167</v>
      </c>
      <c r="B9" s="4" t="s">
        <v>6</v>
      </c>
      <c r="C9" s="19">
        <v>1405</v>
      </c>
      <c r="D9" s="20">
        <v>1103</v>
      </c>
      <c r="E9" s="21">
        <f t="shared" si="0"/>
        <v>0.7850533807829182</v>
      </c>
      <c r="F9" s="20">
        <v>11</v>
      </c>
      <c r="G9" s="21">
        <f t="shared" si="1"/>
        <v>0.009972801450589302</v>
      </c>
      <c r="H9" s="20">
        <v>133</v>
      </c>
      <c r="I9" s="21">
        <f t="shared" si="2"/>
        <v>0.12058023572076156</v>
      </c>
      <c r="J9" s="20">
        <v>13</v>
      </c>
      <c r="K9" s="21">
        <f t="shared" si="5"/>
        <v>0.011786038077969175</v>
      </c>
      <c r="L9" s="20">
        <v>9</v>
      </c>
      <c r="M9" s="21">
        <f t="shared" si="3"/>
        <v>0.008159564823209429</v>
      </c>
      <c r="N9" s="20">
        <v>928</v>
      </c>
      <c r="O9" s="21">
        <f t="shared" si="4"/>
        <v>0.8413417951042611</v>
      </c>
    </row>
    <row r="10" spans="1:15" ht="16.5" customHeight="1">
      <c r="A10" s="4">
        <v>168</v>
      </c>
      <c r="B10" s="4" t="s">
        <v>6</v>
      </c>
      <c r="C10" s="19">
        <v>3429</v>
      </c>
      <c r="D10" s="20">
        <v>3078</v>
      </c>
      <c r="E10" s="21">
        <f t="shared" si="0"/>
        <v>0.8976377952755905</v>
      </c>
      <c r="F10" s="20">
        <v>56</v>
      </c>
      <c r="G10" s="21">
        <f t="shared" si="1"/>
        <v>0.018193632228719947</v>
      </c>
      <c r="H10" s="20">
        <v>66</v>
      </c>
      <c r="I10" s="21">
        <f t="shared" si="2"/>
        <v>0.021442495126705652</v>
      </c>
      <c r="J10" s="20">
        <v>41</v>
      </c>
      <c r="K10" s="21">
        <f t="shared" si="5"/>
        <v>0.01332033788174139</v>
      </c>
      <c r="L10" s="20">
        <v>43</v>
      </c>
      <c r="M10" s="21">
        <f t="shared" si="3"/>
        <v>0.01397011046133853</v>
      </c>
      <c r="N10" s="20">
        <v>2851</v>
      </c>
      <c r="O10" s="21">
        <f t="shared" si="4"/>
        <v>0.9262508122157245</v>
      </c>
    </row>
    <row r="11" spans="1:15" ht="16.5" customHeight="1">
      <c r="A11" s="4">
        <v>169</v>
      </c>
      <c r="B11" s="4" t="s">
        <v>6</v>
      </c>
      <c r="C11" s="19">
        <v>1104</v>
      </c>
      <c r="D11" s="20">
        <v>785</v>
      </c>
      <c r="E11" s="21">
        <f t="shared" si="0"/>
        <v>0.7110507246376812</v>
      </c>
      <c r="F11" s="20">
        <v>42</v>
      </c>
      <c r="G11" s="21">
        <f t="shared" si="1"/>
        <v>0.0535031847133758</v>
      </c>
      <c r="H11" s="20">
        <v>79</v>
      </c>
      <c r="I11" s="21">
        <f t="shared" si="2"/>
        <v>0.10063694267515924</v>
      </c>
      <c r="J11" s="20">
        <v>8</v>
      </c>
      <c r="K11" s="21">
        <f t="shared" si="5"/>
        <v>0.01019108280254777</v>
      </c>
      <c r="L11" s="20">
        <v>5</v>
      </c>
      <c r="M11" s="21">
        <f t="shared" si="3"/>
        <v>0.006369426751592357</v>
      </c>
      <c r="N11" s="20">
        <v>648</v>
      </c>
      <c r="O11" s="21">
        <f t="shared" si="4"/>
        <v>0.8254777070063695</v>
      </c>
    </row>
    <row r="12" spans="1:15" ht="16.5" customHeight="1">
      <c r="A12" s="4">
        <v>170</v>
      </c>
      <c r="B12" s="4" t="s">
        <v>6</v>
      </c>
      <c r="C12" s="19">
        <v>3873</v>
      </c>
      <c r="D12" s="20">
        <v>3442</v>
      </c>
      <c r="E12" s="21">
        <f t="shared" si="0"/>
        <v>0.8887167570358895</v>
      </c>
      <c r="F12" s="20">
        <v>17</v>
      </c>
      <c r="G12" s="21">
        <f t="shared" si="1"/>
        <v>0.004938988959907031</v>
      </c>
      <c r="H12" s="20">
        <v>62</v>
      </c>
      <c r="I12" s="21">
        <f t="shared" si="2"/>
        <v>0.01801278326554329</v>
      </c>
      <c r="J12" s="20">
        <v>6</v>
      </c>
      <c r="K12" s="21">
        <f t="shared" si="5"/>
        <v>0.0017431725740848344</v>
      </c>
      <c r="L12" s="20">
        <v>3</v>
      </c>
      <c r="M12" s="21">
        <f t="shared" si="3"/>
        <v>0.0008715862870424172</v>
      </c>
      <c r="N12" s="20">
        <v>3351</v>
      </c>
      <c r="O12" s="21">
        <f t="shared" si="4"/>
        <v>0.97356188262638</v>
      </c>
    </row>
    <row r="13" spans="1:15" ht="16.5" customHeight="1">
      <c r="A13" s="4">
        <v>171</v>
      </c>
      <c r="B13" s="4" t="s">
        <v>6</v>
      </c>
      <c r="C13" s="19">
        <v>1607</v>
      </c>
      <c r="D13" s="20">
        <v>1244</v>
      </c>
      <c r="E13" s="21">
        <f t="shared" si="0"/>
        <v>0.7741132545115121</v>
      </c>
      <c r="F13" s="20">
        <v>16</v>
      </c>
      <c r="G13" s="21">
        <f t="shared" si="1"/>
        <v>0.012861736334405145</v>
      </c>
      <c r="H13" s="20">
        <v>53</v>
      </c>
      <c r="I13" s="21">
        <f t="shared" si="2"/>
        <v>0.04260450160771704</v>
      </c>
      <c r="J13" s="20">
        <v>12</v>
      </c>
      <c r="K13" s="21">
        <f t="shared" si="5"/>
        <v>0.00964630225080386</v>
      </c>
      <c r="L13" s="20">
        <v>14</v>
      </c>
      <c r="M13" s="21">
        <f t="shared" si="3"/>
        <v>0.011254019292604502</v>
      </c>
      <c r="N13" s="20">
        <v>1140</v>
      </c>
      <c r="O13" s="21">
        <f t="shared" si="4"/>
        <v>0.9163987138263665</v>
      </c>
    </row>
    <row r="14" spans="1:15" ht="16.5" customHeight="1">
      <c r="A14" s="4">
        <v>172</v>
      </c>
      <c r="B14" s="4" t="s">
        <v>6</v>
      </c>
      <c r="C14" s="19">
        <v>804</v>
      </c>
      <c r="D14" s="20">
        <v>610</v>
      </c>
      <c r="E14" s="21">
        <f t="shared" si="0"/>
        <v>0.7587064676616916</v>
      </c>
      <c r="F14" s="20">
        <v>13</v>
      </c>
      <c r="G14" s="21">
        <f t="shared" si="1"/>
        <v>0.021311475409836064</v>
      </c>
      <c r="H14" s="20">
        <v>49</v>
      </c>
      <c r="I14" s="21">
        <f t="shared" si="2"/>
        <v>0.08032786885245902</v>
      </c>
      <c r="J14" s="20">
        <v>14</v>
      </c>
      <c r="K14" s="21">
        <f t="shared" si="5"/>
        <v>0.022950819672131147</v>
      </c>
      <c r="L14" s="20">
        <v>37</v>
      </c>
      <c r="M14" s="21">
        <f t="shared" si="3"/>
        <v>0.060655737704918035</v>
      </c>
      <c r="N14" s="20">
        <v>492</v>
      </c>
      <c r="O14" s="21">
        <f t="shared" si="4"/>
        <v>0.8065573770491803</v>
      </c>
    </row>
    <row r="15" spans="1:15" ht="16.5" customHeight="1">
      <c r="A15" s="4">
        <v>173</v>
      </c>
      <c r="B15" s="4" t="s">
        <v>6</v>
      </c>
      <c r="C15" s="19">
        <v>651</v>
      </c>
      <c r="D15" s="20">
        <v>447</v>
      </c>
      <c r="E15" s="21">
        <f t="shared" si="0"/>
        <v>0.6866359447004609</v>
      </c>
      <c r="F15" s="20">
        <v>14</v>
      </c>
      <c r="G15" s="21">
        <f t="shared" si="1"/>
        <v>0.03131991051454139</v>
      </c>
      <c r="H15" s="20">
        <v>35</v>
      </c>
      <c r="I15" s="21">
        <f t="shared" si="2"/>
        <v>0.07829977628635347</v>
      </c>
      <c r="J15" s="20">
        <v>8</v>
      </c>
      <c r="K15" s="21">
        <f t="shared" si="5"/>
        <v>0.017897091722595078</v>
      </c>
      <c r="L15" s="20">
        <v>6</v>
      </c>
      <c r="M15" s="21">
        <f t="shared" si="3"/>
        <v>0.013422818791946308</v>
      </c>
      <c r="N15" s="20">
        <v>377</v>
      </c>
      <c r="O15" s="21">
        <f t="shared" si="4"/>
        <v>0.843400447427293</v>
      </c>
    </row>
    <row r="16" spans="1:15" ht="16.5" customHeight="1">
      <c r="A16" s="4">
        <v>174</v>
      </c>
      <c r="B16" s="4" t="s">
        <v>6</v>
      </c>
      <c r="C16" s="19">
        <v>1250</v>
      </c>
      <c r="D16" s="20">
        <v>927</v>
      </c>
      <c r="E16" s="21">
        <f t="shared" si="0"/>
        <v>0.7416</v>
      </c>
      <c r="F16" s="20">
        <v>27</v>
      </c>
      <c r="G16" s="21">
        <f t="shared" si="1"/>
        <v>0.02912621359223301</v>
      </c>
      <c r="H16" s="20">
        <v>38</v>
      </c>
      <c r="I16" s="21">
        <f t="shared" si="2"/>
        <v>0.040992448759439054</v>
      </c>
      <c r="J16" s="20">
        <v>13</v>
      </c>
      <c r="K16" s="21">
        <f t="shared" si="5"/>
        <v>0.014023732470334413</v>
      </c>
      <c r="L16" s="20">
        <v>12</v>
      </c>
      <c r="M16" s="21">
        <f t="shared" si="3"/>
        <v>0.012944983818770227</v>
      </c>
      <c r="N16" s="20">
        <v>825</v>
      </c>
      <c r="O16" s="21">
        <f t="shared" si="4"/>
        <v>0.889967637540453</v>
      </c>
    </row>
    <row r="17" spans="1:15" s="7" customFormat="1" ht="16.5" customHeight="1">
      <c r="A17" s="5"/>
      <c r="B17" s="6" t="s">
        <v>5</v>
      </c>
      <c r="C17" s="24">
        <f>SUM(C6:C16)</f>
        <v>17457</v>
      </c>
      <c r="D17" s="26">
        <f>SUM(D6:D16)</f>
        <v>14086</v>
      </c>
      <c r="E17" s="25">
        <f t="shared" si="0"/>
        <v>0.8068969467835252</v>
      </c>
      <c r="F17" s="26">
        <f>SUM(F6:F16)</f>
        <v>291</v>
      </c>
      <c r="G17" s="25">
        <f t="shared" si="1"/>
        <v>0.02065881016612239</v>
      </c>
      <c r="H17" s="26">
        <f>SUM(H6:H16)</f>
        <v>764</v>
      </c>
      <c r="I17" s="25">
        <f t="shared" si="2"/>
        <v>0.054238250745420984</v>
      </c>
      <c r="J17" s="26">
        <f>SUM(J6:J16)</f>
        <v>156</v>
      </c>
      <c r="K17" s="25">
        <f t="shared" si="5"/>
        <v>0.011074826068436745</v>
      </c>
      <c r="L17" s="26">
        <f>SUM(L6:L16)</f>
        <v>148</v>
      </c>
      <c r="M17" s="25">
        <f t="shared" si="3"/>
        <v>0.010506886270055374</v>
      </c>
      <c r="N17" s="26">
        <f>SUM(N6:N16)</f>
        <v>12625</v>
      </c>
      <c r="O17" s="25">
        <f t="shared" si="4"/>
        <v>0.896279994320602</v>
      </c>
    </row>
    <row r="18" spans="1:15" ht="16.5" customHeight="1">
      <c r="A18" s="4">
        <v>175</v>
      </c>
      <c r="B18" s="4" t="s">
        <v>7</v>
      </c>
      <c r="C18" s="19">
        <v>1566</v>
      </c>
      <c r="D18" s="20">
        <v>1539</v>
      </c>
      <c r="E18" s="21">
        <f t="shared" si="0"/>
        <v>0.9827586206896551</v>
      </c>
      <c r="F18" s="22">
        <v>16</v>
      </c>
      <c r="G18" s="21">
        <f t="shared" si="1"/>
        <v>0.010396361273554255</v>
      </c>
      <c r="H18" s="22">
        <v>36</v>
      </c>
      <c r="I18" s="21">
        <f t="shared" si="2"/>
        <v>0.023391812865497075</v>
      </c>
      <c r="J18" s="22">
        <v>11</v>
      </c>
      <c r="K18" s="21">
        <f t="shared" si="5"/>
        <v>0.007147498375568551</v>
      </c>
      <c r="L18" s="22">
        <v>5</v>
      </c>
      <c r="M18" s="21">
        <f t="shared" si="3"/>
        <v>0.003248862897985705</v>
      </c>
      <c r="N18" s="22">
        <v>1468</v>
      </c>
      <c r="O18" s="21">
        <f t="shared" si="4"/>
        <v>0.9538661468486029</v>
      </c>
    </row>
    <row r="19" spans="1:15" ht="16.5" customHeight="1">
      <c r="A19" s="4">
        <v>176</v>
      </c>
      <c r="B19" s="4" t="s">
        <v>7</v>
      </c>
      <c r="C19" s="19">
        <v>267</v>
      </c>
      <c r="D19" s="20">
        <v>233</v>
      </c>
      <c r="E19" s="21">
        <f t="shared" si="0"/>
        <v>0.8726591760299626</v>
      </c>
      <c r="F19" s="22">
        <v>6</v>
      </c>
      <c r="G19" s="21">
        <f t="shared" si="1"/>
        <v>0.02575107296137339</v>
      </c>
      <c r="H19" s="22">
        <v>20</v>
      </c>
      <c r="I19" s="21">
        <f t="shared" si="2"/>
        <v>0.08583690987124463</v>
      </c>
      <c r="J19" s="22">
        <v>3</v>
      </c>
      <c r="K19" s="21">
        <f t="shared" si="5"/>
        <v>0.012875536480686695</v>
      </c>
      <c r="L19" s="22">
        <v>2</v>
      </c>
      <c r="M19" s="21">
        <f t="shared" si="3"/>
        <v>0.008583690987124463</v>
      </c>
      <c r="N19" s="22">
        <v>198</v>
      </c>
      <c r="O19" s="21">
        <f t="shared" si="4"/>
        <v>0.8497854077253219</v>
      </c>
    </row>
    <row r="20" spans="1:15" ht="16.5" customHeight="1">
      <c r="A20" s="4">
        <v>177</v>
      </c>
      <c r="B20" s="4" t="s">
        <v>8</v>
      </c>
      <c r="C20" s="19">
        <v>677</v>
      </c>
      <c r="D20" s="20">
        <v>511</v>
      </c>
      <c r="E20" s="21">
        <f t="shared" si="0"/>
        <v>0.7548005908419497</v>
      </c>
      <c r="F20" s="22">
        <v>17</v>
      </c>
      <c r="G20" s="21">
        <f t="shared" si="1"/>
        <v>0.033268101761252444</v>
      </c>
      <c r="H20" s="22">
        <v>65</v>
      </c>
      <c r="I20" s="21">
        <f t="shared" si="2"/>
        <v>0.12720156555772993</v>
      </c>
      <c r="J20" s="22">
        <v>6</v>
      </c>
      <c r="K20" s="21">
        <f t="shared" si="5"/>
        <v>0.011741682974559686</v>
      </c>
      <c r="L20" s="22">
        <v>12</v>
      </c>
      <c r="M20" s="21">
        <f t="shared" si="3"/>
        <v>0.023483365949119372</v>
      </c>
      <c r="N20" s="22">
        <v>409</v>
      </c>
      <c r="O20" s="21">
        <f t="shared" si="4"/>
        <v>0.8003913894324853</v>
      </c>
    </row>
    <row r="21" spans="1:15" s="7" customFormat="1" ht="16.5" customHeight="1">
      <c r="A21" s="5"/>
      <c r="B21" s="6" t="s">
        <v>5</v>
      </c>
      <c r="C21" s="24">
        <f>SUM(C18:C20)</f>
        <v>2510</v>
      </c>
      <c r="D21" s="26">
        <f>SUM(D18:D20)</f>
        <v>2283</v>
      </c>
      <c r="E21" s="25">
        <f t="shared" si="0"/>
        <v>0.9095617529880478</v>
      </c>
      <c r="F21" s="26">
        <f>SUM(F18:F20)</f>
        <v>39</v>
      </c>
      <c r="G21" s="25">
        <f t="shared" si="1"/>
        <v>0.017082785808147174</v>
      </c>
      <c r="H21" s="26">
        <f>SUM(H18:H20)</f>
        <v>121</v>
      </c>
      <c r="I21" s="25">
        <f t="shared" si="2"/>
        <v>0.05300043802014893</v>
      </c>
      <c r="J21" s="26">
        <f>SUM(J18:J20)</f>
        <v>20</v>
      </c>
      <c r="K21" s="25">
        <f t="shared" si="5"/>
        <v>0.008760402978537012</v>
      </c>
      <c r="L21" s="26">
        <f>SUM(L18:L20)</f>
        <v>19</v>
      </c>
      <c r="M21" s="25">
        <f t="shared" si="3"/>
        <v>0.008322382829610162</v>
      </c>
      <c r="N21" s="26">
        <f>SUM(N18:N20)</f>
        <v>2075</v>
      </c>
      <c r="O21" s="25">
        <f t="shared" si="4"/>
        <v>0.9088918090232151</v>
      </c>
    </row>
    <row r="22" spans="1:15" ht="16.5" customHeight="1">
      <c r="A22" s="4">
        <v>178</v>
      </c>
      <c r="B22" s="4" t="s">
        <v>9</v>
      </c>
      <c r="C22" s="19">
        <v>2682</v>
      </c>
      <c r="D22" s="20">
        <v>2594</v>
      </c>
      <c r="E22" s="21">
        <f t="shared" si="0"/>
        <v>0.9671886651752424</v>
      </c>
      <c r="F22" s="22">
        <v>38</v>
      </c>
      <c r="G22" s="21">
        <f t="shared" si="1"/>
        <v>0.014649190439475714</v>
      </c>
      <c r="H22" s="22">
        <v>36</v>
      </c>
      <c r="I22" s="21">
        <f t="shared" si="2"/>
        <v>0.013878180416345412</v>
      </c>
      <c r="J22" s="22">
        <v>18</v>
      </c>
      <c r="K22" s="21">
        <f t="shared" si="5"/>
        <v>0.006939090208172706</v>
      </c>
      <c r="L22" s="22">
        <v>23</v>
      </c>
      <c r="M22" s="21">
        <f t="shared" si="3"/>
        <v>0.008866615265998457</v>
      </c>
      <c r="N22" s="22">
        <v>2450</v>
      </c>
      <c r="O22" s="21">
        <f t="shared" si="4"/>
        <v>0.9444872783346183</v>
      </c>
    </row>
    <row r="23" spans="1:15" ht="16.5" customHeight="1">
      <c r="A23" s="4">
        <v>179</v>
      </c>
      <c r="B23" s="9" t="s">
        <v>10</v>
      </c>
      <c r="C23" s="19">
        <v>81</v>
      </c>
      <c r="D23" s="20">
        <v>81</v>
      </c>
      <c r="E23" s="21">
        <f t="shared" si="0"/>
        <v>1</v>
      </c>
      <c r="F23" s="22">
        <v>2</v>
      </c>
      <c r="G23" s="21">
        <f t="shared" si="1"/>
        <v>0.024691358024691357</v>
      </c>
      <c r="H23" s="22">
        <v>2</v>
      </c>
      <c r="I23" s="21">
        <f t="shared" si="2"/>
        <v>0.024691358024691357</v>
      </c>
      <c r="J23" s="22">
        <v>1</v>
      </c>
      <c r="K23" s="21">
        <f t="shared" si="5"/>
        <v>0.012345679012345678</v>
      </c>
      <c r="L23" s="22">
        <v>2</v>
      </c>
      <c r="M23" s="21">
        <f t="shared" si="3"/>
        <v>0.024691358024691357</v>
      </c>
      <c r="N23" s="22">
        <v>74</v>
      </c>
      <c r="O23" s="21">
        <f t="shared" si="4"/>
        <v>0.9135802469135802</v>
      </c>
    </row>
    <row r="24" spans="1:15" s="7" customFormat="1" ht="16.5" customHeight="1">
      <c r="A24" s="5"/>
      <c r="B24" s="6" t="s">
        <v>5</v>
      </c>
      <c r="C24" s="24">
        <f>SUM(C22:C23)</f>
        <v>2763</v>
      </c>
      <c r="D24" s="26">
        <f>SUM(D22:D23)</f>
        <v>2675</v>
      </c>
      <c r="E24" s="25">
        <f t="shared" si="0"/>
        <v>0.9681505609844372</v>
      </c>
      <c r="F24" s="26">
        <f>SUM(F22:F23)</f>
        <v>40</v>
      </c>
      <c r="G24" s="25">
        <f t="shared" si="1"/>
        <v>0.014953271028037384</v>
      </c>
      <c r="H24" s="26">
        <f>SUM(H22:H23)</f>
        <v>38</v>
      </c>
      <c r="I24" s="25">
        <f t="shared" si="2"/>
        <v>0.014205607476635514</v>
      </c>
      <c r="J24" s="26">
        <f>SUM(J22:J23)</f>
        <v>19</v>
      </c>
      <c r="K24" s="25">
        <f>K21</f>
        <v>0.008760402978537012</v>
      </c>
      <c r="L24" s="26">
        <f>SUM(L22:L23)</f>
        <v>25</v>
      </c>
      <c r="M24" s="25">
        <f t="shared" si="3"/>
        <v>0.009345794392523364</v>
      </c>
      <c r="N24" s="26">
        <f>SUM(N22:N23)</f>
        <v>2524</v>
      </c>
      <c r="O24" s="25">
        <f t="shared" si="4"/>
        <v>0.9435514018691589</v>
      </c>
    </row>
    <row r="25" spans="1:15" ht="16.5" customHeight="1">
      <c r="A25" s="4">
        <v>180</v>
      </c>
      <c r="B25" s="4" t="s">
        <v>11</v>
      </c>
      <c r="C25" s="19">
        <v>2482</v>
      </c>
      <c r="D25" s="20">
        <v>2374</v>
      </c>
      <c r="E25" s="21">
        <f t="shared" si="0"/>
        <v>0.9564867042707494</v>
      </c>
      <c r="F25" s="22">
        <v>30</v>
      </c>
      <c r="G25" s="21">
        <f t="shared" si="1"/>
        <v>0.012636899747262006</v>
      </c>
      <c r="H25" s="22">
        <v>51</v>
      </c>
      <c r="I25" s="21">
        <f t="shared" si="2"/>
        <v>0.02148272957034541</v>
      </c>
      <c r="J25" s="22">
        <v>20</v>
      </c>
      <c r="K25" s="21">
        <f aca="true" t="shared" si="6" ref="K25:K39">J25/D25</f>
        <v>0.008424599831508003</v>
      </c>
      <c r="L25" s="22">
        <v>55</v>
      </c>
      <c r="M25" s="21">
        <f t="shared" si="3"/>
        <v>0.02316764953664701</v>
      </c>
      <c r="N25" s="22">
        <v>2191</v>
      </c>
      <c r="O25" s="21">
        <f t="shared" si="4"/>
        <v>0.9229149115417018</v>
      </c>
    </row>
    <row r="26" spans="1:15" s="7" customFormat="1" ht="16.5" customHeight="1">
      <c r="A26" s="5"/>
      <c r="B26" s="6" t="s">
        <v>5</v>
      </c>
      <c r="C26" s="24">
        <f>SUM(C25)</f>
        <v>2482</v>
      </c>
      <c r="D26" s="26">
        <f>SUM(D25)</f>
        <v>2374</v>
      </c>
      <c r="E26" s="25">
        <f t="shared" si="0"/>
        <v>0.9564867042707494</v>
      </c>
      <c r="F26" s="26">
        <f>SUM(F25)</f>
        <v>30</v>
      </c>
      <c r="G26" s="25">
        <f t="shared" si="1"/>
        <v>0.012636899747262006</v>
      </c>
      <c r="H26" s="26">
        <f>SUM(H25)</f>
        <v>51</v>
      </c>
      <c r="I26" s="25">
        <f t="shared" si="2"/>
        <v>0.02148272957034541</v>
      </c>
      <c r="J26" s="26">
        <f>SUM(J25)</f>
        <v>20</v>
      </c>
      <c r="K26" s="25">
        <f t="shared" si="6"/>
        <v>0.008424599831508003</v>
      </c>
      <c r="L26" s="26">
        <f>SUM(L25)</f>
        <v>55</v>
      </c>
      <c r="M26" s="25">
        <f t="shared" si="3"/>
        <v>0.02316764953664701</v>
      </c>
      <c r="N26" s="26">
        <f>SUM(N25)</f>
        <v>2191</v>
      </c>
      <c r="O26" s="25">
        <f t="shared" si="4"/>
        <v>0.9229149115417018</v>
      </c>
    </row>
    <row r="27" spans="1:15" ht="16.5" customHeight="1">
      <c r="A27" s="4">
        <v>181</v>
      </c>
      <c r="B27" s="4" t="s">
        <v>12</v>
      </c>
      <c r="C27" s="19">
        <v>1738</v>
      </c>
      <c r="D27" s="20">
        <v>1442</v>
      </c>
      <c r="E27" s="21">
        <f t="shared" si="0"/>
        <v>0.8296892980437284</v>
      </c>
      <c r="F27" s="22">
        <v>31</v>
      </c>
      <c r="G27" s="21">
        <f t="shared" si="1"/>
        <v>0.021497919556171984</v>
      </c>
      <c r="H27" s="22">
        <v>41</v>
      </c>
      <c r="I27" s="21">
        <f t="shared" si="2"/>
        <v>0.028432732316227463</v>
      </c>
      <c r="J27" s="22">
        <v>26</v>
      </c>
      <c r="K27" s="21">
        <f t="shared" si="6"/>
        <v>0.018030513176144243</v>
      </c>
      <c r="L27" s="22">
        <v>12</v>
      </c>
      <c r="M27" s="21">
        <f t="shared" si="3"/>
        <v>0.008321775312066574</v>
      </c>
      <c r="N27" s="22">
        <v>1327</v>
      </c>
      <c r="O27" s="21">
        <f t="shared" si="4"/>
        <v>0.920249653259362</v>
      </c>
    </row>
    <row r="28" spans="1:15" s="7" customFormat="1" ht="16.5" customHeight="1">
      <c r="A28" s="5"/>
      <c r="B28" s="6" t="s">
        <v>5</v>
      </c>
      <c r="C28" s="24">
        <f>SUM(C27)</f>
        <v>1738</v>
      </c>
      <c r="D28" s="26">
        <f>SUM(D27)</f>
        <v>1442</v>
      </c>
      <c r="E28" s="25">
        <f t="shared" si="0"/>
        <v>0.8296892980437284</v>
      </c>
      <c r="F28" s="27">
        <f>SUM(F27)</f>
        <v>31</v>
      </c>
      <c r="G28" s="25">
        <f t="shared" si="1"/>
        <v>0.021497919556171984</v>
      </c>
      <c r="H28" s="27">
        <f>SUM(H27)</f>
        <v>41</v>
      </c>
      <c r="I28" s="25">
        <f t="shared" si="2"/>
        <v>0.028432732316227463</v>
      </c>
      <c r="J28" s="27">
        <f>SUM(J27)</f>
        <v>26</v>
      </c>
      <c r="K28" s="25">
        <f t="shared" si="6"/>
        <v>0.018030513176144243</v>
      </c>
      <c r="L28" s="27">
        <f>SUM(L27)</f>
        <v>12</v>
      </c>
      <c r="M28" s="25">
        <f t="shared" si="3"/>
        <v>0.008321775312066574</v>
      </c>
      <c r="N28" s="27">
        <f>SUM(N27)</f>
        <v>1327</v>
      </c>
      <c r="O28" s="25">
        <f t="shared" si="4"/>
        <v>0.920249653259362</v>
      </c>
    </row>
    <row r="29" spans="1:15" s="8" customFormat="1" ht="16.5" customHeight="1">
      <c r="A29" s="4">
        <v>182</v>
      </c>
      <c r="B29" s="4" t="s">
        <v>13</v>
      </c>
      <c r="C29" s="19">
        <v>798</v>
      </c>
      <c r="D29" s="19">
        <v>798</v>
      </c>
      <c r="E29" s="21">
        <f t="shared" si="0"/>
        <v>1</v>
      </c>
      <c r="F29" s="22">
        <v>24</v>
      </c>
      <c r="G29" s="21">
        <f t="shared" si="1"/>
        <v>0.03007518796992481</v>
      </c>
      <c r="H29" s="22">
        <v>30</v>
      </c>
      <c r="I29" s="21">
        <f t="shared" si="2"/>
        <v>0.03759398496240601</v>
      </c>
      <c r="J29" s="22">
        <v>10</v>
      </c>
      <c r="K29" s="21">
        <f t="shared" si="6"/>
        <v>0.012531328320802004</v>
      </c>
      <c r="L29" s="22">
        <v>11</v>
      </c>
      <c r="M29" s="21">
        <f t="shared" si="3"/>
        <v>0.013784461152882205</v>
      </c>
      <c r="N29" s="22">
        <v>718</v>
      </c>
      <c r="O29" s="21">
        <f t="shared" si="4"/>
        <v>0.899749373433584</v>
      </c>
    </row>
    <row r="30" spans="1:15" s="7" customFormat="1" ht="16.5" customHeight="1">
      <c r="A30" s="5"/>
      <c r="B30" s="6" t="s">
        <v>5</v>
      </c>
      <c r="C30" s="24">
        <f>SUM(C29)</f>
        <v>798</v>
      </c>
      <c r="D30" s="24">
        <f>SUM(D29)</f>
        <v>798</v>
      </c>
      <c r="E30" s="25">
        <f t="shared" si="0"/>
        <v>1</v>
      </c>
      <c r="F30" s="24">
        <f>SUM(F29)</f>
        <v>24</v>
      </c>
      <c r="G30" s="25">
        <f t="shared" si="1"/>
        <v>0.03007518796992481</v>
      </c>
      <c r="H30" s="24">
        <f>SUM(H29)</f>
        <v>30</v>
      </c>
      <c r="I30" s="25">
        <f t="shared" si="2"/>
        <v>0.03759398496240601</v>
      </c>
      <c r="J30" s="24">
        <f>SUM(J29)</f>
        <v>10</v>
      </c>
      <c r="K30" s="25">
        <f t="shared" si="6"/>
        <v>0.012531328320802004</v>
      </c>
      <c r="L30" s="24">
        <f>SUM(L29)</f>
        <v>11</v>
      </c>
      <c r="M30" s="25">
        <f t="shared" si="3"/>
        <v>0.013784461152882205</v>
      </c>
      <c r="N30" s="24">
        <f>SUM(N29)</f>
        <v>718</v>
      </c>
      <c r="O30" s="25">
        <f t="shared" si="4"/>
        <v>0.899749373433584</v>
      </c>
    </row>
    <row r="31" spans="1:15" s="8" customFormat="1" ht="16.5" customHeight="1">
      <c r="A31" s="4">
        <v>183</v>
      </c>
      <c r="B31" s="4" t="s">
        <v>14</v>
      </c>
      <c r="C31" s="19">
        <v>1265</v>
      </c>
      <c r="D31" s="20">
        <v>1165</v>
      </c>
      <c r="E31" s="21">
        <f t="shared" si="0"/>
        <v>0.9209486166007905</v>
      </c>
      <c r="F31" s="22">
        <v>87</v>
      </c>
      <c r="G31" s="21">
        <f t="shared" si="1"/>
        <v>0.07467811158798283</v>
      </c>
      <c r="H31" s="22">
        <v>74</v>
      </c>
      <c r="I31" s="21">
        <f t="shared" si="2"/>
        <v>0.06351931330472103</v>
      </c>
      <c r="J31" s="22">
        <v>13</v>
      </c>
      <c r="K31" s="21">
        <f t="shared" si="6"/>
        <v>0.011158798283261802</v>
      </c>
      <c r="L31" s="22">
        <v>53</v>
      </c>
      <c r="M31" s="21">
        <f t="shared" si="3"/>
        <v>0.045493562231759654</v>
      </c>
      <c r="N31" s="22">
        <v>932</v>
      </c>
      <c r="O31" s="21">
        <f t="shared" si="4"/>
        <v>0.8</v>
      </c>
    </row>
    <row r="32" spans="1:15" ht="16.5" customHeight="1">
      <c r="A32" s="4">
        <v>184</v>
      </c>
      <c r="B32" s="4" t="s">
        <v>15</v>
      </c>
      <c r="C32" s="19">
        <v>116</v>
      </c>
      <c r="D32" s="20">
        <v>97</v>
      </c>
      <c r="E32" s="21">
        <f t="shared" si="0"/>
        <v>0.8362068965517241</v>
      </c>
      <c r="F32" s="22">
        <v>4</v>
      </c>
      <c r="G32" s="21">
        <f t="shared" si="1"/>
        <v>0.041237113402061855</v>
      </c>
      <c r="H32" s="22">
        <v>4</v>
      </c>
      <c r="I32" s="21">
        <f t="shared" si="2"/>
        <v>0.041237113402061855</v>
      </c>
      <c r="J32" s="22">
        <v>3</v>
      </c>
      <c r="K32" s="21">
        <f t="shared" si="6"/>
        <v>0.030927835051546393</v>
      </c>
      <c r="L32" s="22">
        <v>3</v>
      </c>
      <c r="M32" s="21">
        <f t="shared" si="3"/>
        <v>0.030927835051546393</v>
      </c>
      <c r="N32" s="22">
        <v>83</v>
      </c>
      <c r="O32" s="21">
        <f t="shared" si="4"/>
        <v>0.8556701030927835</v>
      </c>
    </row>
    <row r="33" spans="1:15" ht="16.5" customHeight="1">
      <c r="A33" s="4">
        <v>185</v>
      </c>
      <c r="B33" s="4" t="s">
        <v>14</v>
      </c>
      <c r="C33" s="19">
        <v>3488</v>
      </c>
      <c r="D33" s="20">
        <v>3014</v>
      </c>
      <c r="E33" s="21">
        <f t="shared" si="0"/>
        <v>0.864105504587156</v>
      </c>
      <c r="F33" s="22">
        <v>42</v>
      </c>
      <c r="G33" s="21">
        <f t="shared" si="1"/>
        <v>0.013934970139349702</v>
      </c>
      <c r="H33" s="22">
        <v>148</v>
      </c>
      <c r="I33" s="21">
        <f t="shared" si="2"/>
        <v>0.0491041804910418</v>
      </c>
      <c r="J33" s="22">
        <v>13</v>
      </c>
      <c r="K33" s="21">
        <f t="shared" si="6"/>
        <v>0.0043132050431320505</v>
      </c>
      <c r="L33" s="22">
        <v>7</v>
      </c>
      <c r="M33" s="21">
        <f t="shared" si="3"/>
        <v>0.00232249502322495</v>
      </c>
      <c r="N33" s="22">
        <v>2783</v>
      </c>
      <c r="O33" s="21">
        <f t="shared" si="4"/>
        <v>0.9233576642335767</v>
      </c>
    </row>
    <row r="34" spans="1:15" ht="16.5" customHeight="1">
      <c r="A34" s="4">
        <v>186</v>
      </c>
      <c r="B34" s="4" t="s">
        <v>16</v>
      </c>
      <c r="C34" s="19">
        <v>257</v>
      </c>
      <c r="D34" s="20">
        <v>237</v>
      </c>
      <c r="E34" s="21">
        <f t="shared" si="0"/>
        <v>0.9221789883268483</v>
      </c>
      <c r="F34" s="22">
        <v>12</v>
      </c>
      <c r="G34" s="21">
        <f t="shared" si="1"/>
        <v>0.05063291139240506</v>
      </c>
      <c r="H34" s="22">
        <v>21</v>
      </c>
      <c r="I34" s="21">
        <f t="shared" si="2"/>
        <v>0.08860759493670886</v>
      </c>
      <c r="J34" s="22">
        <v>4</v>
      </c>
      <c r="K34" s="21">
        <f t="shared" si="6"/>
        <v>0.016877637130801686</v>
      </c>
      <c r="L34" s="22">
        <v>3</v>
      </c>
      <c r="M34" s="21">
        <f t="shared" si="3"/>
        <v>0.012658227848101266</v>
      </c>
      <c r="N34" s="22">
        <v>197</v>
      </c>
      <c r="O34" s="21">
        <f t="shared" si="4"/>
        <v>0.8312236286919831</v>
      </c>
    </row>
    <row r="35" spans="1:15" s="7" customFormat="1" ht="16.5" customHeight="1">
      <c r="A35" s="5"/>
      <c r="B35" s="6" t="s">
        <v>5</v>
      </c>
      <c r="C35" s="24">
        <f>SUM(C31:C34)</f>
        <v>5126</v>
      </c>
      <c r="D35" s="26">
        <f>SUM(D31:D34)</f>
        <v>4513</v>
      </c>
      <c r="E35" s="25">
        <f t="shared" si="0"/>
        <v>0.8804135778384705</v>
      </c>
      <c r="F35" s="26">
        <f>SUM(F31:F34)</f>
        <v>145</v>
      </c>
      <c r="G35" s="25">
        <f t="shared" si="1"/>
        <v>0.03212940394416131</v>
      </c>
      <c r="H35" s="26">
        <f>SUM(H31:H34)</f>
        <v>247</v>
      </c>
      <c r="I35" s="25">
        <f t="shared" si="2"/>
        <v>0.054730777753157545</v>
      </c>
      <c r="J35" s="26">
        <f>SUM(J31:J34)</f>
        <v>33</v>
      </c>
      <c r="K35" s="25">
        <f t="shared" si="6"/>
        <v>0.007312209173498781</v>
      </c>
      <c r="L35" s="26">
        <f>SUM(L31:L34)</f>
        <v>66</v>
      </c>
      <c r="M35" s="25">
        <f t="shared" si="3"/>
        <v>0.014624418346997563</v>
      </c>
      <c r="N35" s="26">
        <f>SUM(N31:N34)</f>
        <v>3995</v>
      </c>
      <c r="O35" s="25">
        <f t="shared" si="4"/>
        <v>0.8852204741856858</v>
      </c>
    </row>
    <row r="36" spans="1:15" s="8" customFormat="1" ht="16.5" customHeight="1">
      <c r="A36" s="4">
        <v>187</v>
      </c>
      <c r="B36" s="4" t="s">
        <v>17</v>
      </c>
      <c r="C36" s="19">
        <v>621</v>
      </c>
      <c r="D36" s="20">
        <v>483</v>
      </c>
      <c r="E36" s="21">
        <f t="shared" si="0"/>
        <v>0.7777777777777778</v>
      </c>
      <c r="F36" s="22">
        <v>10</v>
      </c>
      <c r="G36" s="21">
        <f t="shared" si="1"/>
        <v>0.020703933747412008</v>
      </c>
      <c r="H36" s="22">
        <v>13</v>
      </c>
      <c r="I36" s="21">
        <f t="shared" si="2"/>
        <v>0.026915113871635612</v>
      </c>
      <c r="J36" s="22">
        <v>4</v>
      </c>
      <c r="K36" s="21">
        <f t="shared" si="6"/>
        <v>0.008281573498964804</v>
      </c>
      <c r="L36" s="22">
        <v>2</v>
      </c>
      <c r="M36" s="21">
        <f t="shared" si="3"/>
        <v>0.004140786749482402</v>
      </c>
      <c r="N36" s="22">
        <v>452</v>
      </c>
      <c r="O36" s="21">
        <f t="shared" si="4"/>
        <v>0.9358178053830227</v>
      </c>
    </row>
    <row r="37" spans="1:15" ht="16.5" customHeight="1">
      <c r="A37" s="4">
        <v>188</v>
      </c>
      <c r="B37" s="4" t="s">
        <v>17</v>
      </c>
      <c r="C37" s="19">
        <v>536</v>
      </c>
      <c r="D37" s="20">
        <v>403</v>
      </c>
      <c r="E37" s="21">
        <f t="shared" si="0"/>
        <v>0.7518656716417911</v>
      </c>
      <c r="F37" s="22">
        <v>10</v>
      </c>
      <c r="G37" s="21">
        <f t="shared" si="1"/>
        <v>0.02481389578163772</v>
      </c>
      <c r="H37" s="22">
        <v>27</v>
      </c>
      <c r="I37" s="21">
        <f t="shared" si="2"/>
        <v>0.06699751861042183</v>
      </c>
      <c r="J37" s="22">
        <v>5</v>
      </c>
      <c r="K37" s="21">
        <f t="shared" si="6"/>
        <v>0.01240694789081886</v>
      </c>
      <c r="L37" s="22">
        <v>6</v>
      </c>
      <c r="M37" s="21">
        <f t="shared" si="3"/>
        <v>0.01488833746898263</v>
      </c>
      <c r="N37" s="22">
        <v>354</v>
      </c>
      <c r="O37" s="21">
        <f t="shared" si="4"/>
        <v>0.8784119106699751</v>
      </c>
    </row>
    <row r="38" spans="1:15" s="7" customFormat="1" ht="16.5" customHeight="1">
      <c r="A38" s="5"/>
      <c r="B38" s="6" t="s">
        <v>5</v>
      </c>
      <c r="C38" s="24">
        <f>SUM(C36:C37)</f>
        <v>1157</v>
      </c>
      <c r="D38" s="24">
        <f>SUM(D36:D37)</f>
        <v>886</v>
      </c>
      <c r="E38" s="25">
        <f t="shared" si="0"/>
        <v>0.7657735522904062</v>
      </c>
      <c r="F38" s="24">
        <f>SUM(F36:F37)</f>
        <v>20</v>
      </c>
      <c r="G38" s="25">
        <f t="shared" si="1"/>
        <v>0.022573363431151242</v>
      </c>
      <c r="H38" s="24">
        <f>SUM(H36:H37)</f>
        <v>40</v>
      </c>
      <c r="I38" s="25">
        <f t="shared" si="2"/>
        <v>0.045146726862302484</v>
      </c>
      <c r="J38" s="24">
        <f>SUM(J36:J37)</f>
        <v>9</v>
      </c>
      <c r="K38" s="25">
        <f t="shared" si="6"/>
        <v>0.010158013544018058</v>
      </c>
      <c r="L38" s="24">
        <f>SUM(L36:L37)</f>
        <v>8</v>
      </c>
      <c r="M38" s="25">
        <f t="shared" si="3"/>
        <v>0.009029345372460496</v>
      </c>
      <c r="N38" s="24">
        <f>SUM(N36:N37)</f>
        <v>806</v>
      </c>
      <c r="O38" s="25">
        <f t="shared" si="4"/>
        <v>0.909706546275395</v>
      </c>
    </row>
    <row r="39" spans="1:15" s="7" customFormat="1" ht="16.5" customHeight="1">
      <c r="A39" s="10" t="s">
        <v>18</v>
      </c>
      <c r="B39" s="11"/>
      <c r="C39" s="28">
        <f>C5+C17+C21+C24+C26+C28+C30+C35+C38</f>
        <v>34351</v>
      </c>
      <c r="D39" s="29">
        <f>D5+D17+D21+D24+D26+D28+D30+D35+D38</f>
        <v>29350</v>
      </c>
      <c r="E39" s="30">
        <f t="shared" si="0"/>
        <v>0.8544147186399231</v>
      </c>
      <c r="F39" s="29">
        <f>F5+F17+F21+F24+F26+F28+F30+F35+F38</f>
        <v>644</v>
      </c>
      <c r="G39" s="30">
        <f t="shared" si="1"/>
        <v>0.021942078364565586</v>
      </c>
      <c r="H39" s="29">
        <f>H5+H17+H21+H24+H26+H28+H30+H35+H38</f>
        <v>1336</v>
      </c>
      <c r="I39" s="30">
        <f t="shared" si="2"/>
        <v>0.045519591141396934</v>
      </c>
      <c r="J39" s="29">
        <f>J5+J17+J21+J24+J26+J28+J30+J35+J38</f>
        <v>297</v>
      </c>
      <c r="K39" s="30">
        <f t="shared" si="6"/>
        <v>0.010119250425894379</v>
      </c>
      <c r="L39" s="29">
        <f>L5+L17+L21+L24+L26+L28+L30+L35+L38</f>
        <v>346</v>
      </c>
      <c r="M39" s="30">
        <f t="shared" si="3"/>
        <v>0.011788756388415672</v>
      </c>
      <c r="N39" s="29">
        <f>N5+N17+N21+N24+N26+N28+N30+N35+N38</f>
        <v>26515</v>
      </c>
      <c r="O39" s="30">
        <f t="shared" si="4"/>
        <v>0.9034071550255537</v>
      </c>
    </row>
    <row r="40" spans="1:5" ht="30" customHeight="1">
      <c r="A40" s="12"/>
      <c r="B40" s="12"/>
      <c r="C40" s="12"/>
      <c r="D40" s="12"/>
      <c r="E40" s="12"/>
    </row>
    <row r="41" spans="2:13" s="13" customFormat="1" ht="16.5" customHeight="1">
      <c r="B41" s="39" t="s">
        <v>28</v>
      </c>
      <c r="C41" s="40"/>
      <c r="D41" s="40"/>
      <c r="E41" s="40"/>
      <c r="F41" s="40"/>
      <c r="G41" s="15"/>
      <c r="H41" s="14"/>
      <c r="I41" s="15"/>
      <c r="J41" s="14"/>
      <c r="L41" s="13" t="s">
        <v>25</v>
      </c>
      <c r="M41" s="13" t="s">
        <v>26</v>
      </c>
    </row>
    <row r="42" spans="2:10" s="13" customFormat="1" ht="12.75" customHeight="1">
      <c r="B42" s="31"/>
      <c r="C42" s="31"/>
      <c r="D42" s="31"/>
      <c r="F42" s="14"/>
      <c r="G42" s="16"/>
      <c r="H42" s="14"/>
      <c r="I42" s="16"/>
      <c r="J42" s="14"/>
    </row>
    <row r="43" spans="2:11" s="13" customFormat="1" ht="12.75" customHeight="1">
      <c r="B43" s="31"/>
      <c r="C43" s="31"/>
      <c r="D43" s="31"/>
      <c r="F43" s="15"/>
      <c r="G43" s="14"/>
      <c r="H43" s="15"/>
      <c r="I43" s="14"/>
      <c r="J43" s="15"/>
      <c r="K43" s="14"/>
    </row>
    <row r="44" spans="1:5" ht="12.75">
      <c r="A44" s="12"/>
      <c r="B44" s="12"/>
      <c r="C44" s="12"/>
      <c r="D44" s="12"/>
      <c r="E44" s="12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</sheetData>
  <mergeCells count="11">
    <mergeCell ref="J3:K3"/>
    <mergeCell ref="L3:M3"/>
    <mergeCell ref="A1:O1"/>
    <mergeCell ref="A2:O2"/>
    <mergeCell ref="N3:O3"/>
    <mergeCell ref="B42:D42"/>
    <mergeCell ref="H3:I3"/>
    <mergeCell ref="B43:D43"/>
    <mergeCell ref="D3:E3"/>
    <mergeCell ref="F3:G3"/>
    <mergeCell ref="B41:F41"/>
  </mergeCells>
  <printOptions/>
  <pageMargins left="0.94" right="0.17" top="0.19" bottom="0.17" header="0.24" footer="0.17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</cp:lastModifiedBy>
  <cp:lastPrinted>2012-07-06T04:11:42Z</cp:lastPrinted>
  <dcterms:created xsi:type="dcterms:W3CDTF">2007-11-29T11:20:25Z</dcterms:created>
  <dcterms:modified xsi:type="dcterms:W3CDTF">2012-07-06T04:12:03Z</dcterms:modified>
  <cp:category/>
  <cp:version/>
  <cp:contentType/>
  <cp:contentStatus/>
</cp:coreProperties>
</file>