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58B0CF5D-CDE7-458D-A02A-68AE63B9AD8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 НПА №263 25.02.2022" sheetId="35" r:id="rId1"/>
    <sheet name=" 20.12.2021" sheetId="34" r:id="rId2"/>
    <sheet name="таблица № 2 13.12.16" sheetId="8" state="hidden" r:id="rId3"/>
    <sheet name="таблица 1" sheetId="6" state="hidden" r:id="rId4"/>
    <sheet name="таблица № 2" sheetId="4" state="hidden" r:id="rId5"/>
  </sheets>
  <definedNames>
    <definedName name="_xlnm.Print_Titles" localSheetId="3">'таблица 1'!$A:$B,'таблица 1'!$18:$19</definedName>
    <definedName name="_xlnm.Print_Titles" localSheetId="4">'таблица № 2'!$A:$B,'таблица № 2'!$9:$10</definedName>
    <definedName name="_xlnm.Print_Titles" localSheetId="2">'таблица № 2 13.12.16'!$A:$B,'таблица № 2 13.12.16'!$9:$10</definedName>
    <definedName name="_xlnm.Print_Area" localSheetId="1">' 20.12.2021'!$A$1:$Q$94</definedName>
    <definedName name="_xlnm.Print_Area" localSheetId="0">' НПА №263 25.02.2022'!$A$1:$Q$97</definedName>
    <definedName name="_xlnm.Print_Area" localSheetId="3">'таблица 1'!$A$1:$P$82</definedName>
    <definedName name="_xlnm.Print_Area" localSheetId="4">'таблица № 2'!$A$1:$E$30</definedName>
    <definedName name="_xlnm.Print_Area" localSheetId="2">'таблица № 2 13.12.16'!$A$1:$D$28</definedName>
  </definedNames>
  <calcPr calcId="191029"/>
</workbook>
</file>

<file path=xl/calcChain.xml><?xml version="1.0" encoding="utf-8"?>
<calcChain xmlns="http://schemas.openxmlformats.org/spreadsheetml/2006/main">
  <c r="G60" i="35" l="1"/>
  <c r="E60" i="35" s="1"/>
  <c r="Q70" i="35"/>
  <c r="P70" i="35"/>
  <c r="O70" i="35"/>
  <c r="N70" i="35"/>
  <c r="M70" i="35"/>
  <c r="L70" i="35"/>
  <c r="K70" i="35"/>
  <c r="J70" i="35"/>
  <c r="I70" i="35"/>
  <c r="H70" i="35"/>
  <c r="G70" i="35"/>
  <c r="F70" i="35"/>
  <c r="Q69" i="35"/>
  <c r="P69" i="35"/>
  <c r="O69" i="35"/>
  <c r="N69" i="35"/>
  <c r="M69" i="35"/>
  <c r="L69" i="35"/>
  <c r="K69" i="35"/>
  <c r="J69" i="35"/>
  <c r="I69" i="35"/>
  <c r="H69" i="35"/>
  <c r="G69" i="35"/>
  <c r="F69" i="35"/>
  <c r="E69" i="35" s="1"/>
  <c r="Q68" i="35"/>
  <c r="P68" i="35"/>
  <c r="O68" i="35"/>
  <c r="N68" i="35"/>
  <c r="M68" i="35"/>
  <c r="L68" i="35"/>
  <c r="K68" i="35"/>
  <c r="J68" i="35"/>
  <c r="I68" i="35"/>
  <c r="H68" i="35"/>
  <c r="G68" i="35"/>
  <c r="F68" i="35"/>
  <c r="E68" i="35" s="1"/>
  <c r="Q67" i="35"/>
  <c r="P67" i="35"/>
  <c r="O67" i="35"/>
  <c r="N67" i="35"/>
  <c r="M67" i="35"/>
  <c r="L67" i="35"/>
  <c r="K67" i="35"/>
  <c r="J67" i="35"/>
  <c r="I67" i="35"/>
  <c r="H67" i="35"/>
  <c r="F67" i="35"/>
  <c r="P66" i="35"/>
  <c r="N66" i="35"/>
  <c r="M66" i="35"/>
  <c r="K66" i="35"/>
  <c r="J66" i="35"/>
  <c r="I66" i="35"/>
  <c r="H66" i="35"/>
  <c r="F66" i="35"/>
  <c r="Q65" i="35"/>
  <c r="P65" i="35"/>
  <c r="P64" i="35" s="1"/>
  <c r="O65" i="35"/>
  <c r="N65" i="35"/>
  <c r="M65" i="35"/>
  <c r="L65" i="35"/>
  <c r="K65" i="35"/>
  <c r="K64" i="35" s="1"/>
  <c r="J65" i="35"/>
  <c r="I65" i="35"/>
  <c r="H65" i="35"/>
  <c r="H64" i="35" s="1"/>
  <c r="G65" i="35"/>
  <c r="F65" i="35"/>
  <c r="M64" i="35"/>
  <c r="I64" i="35"/>
  <c r="E63" i="35"/>
  <c r="E62" i="35"/>
  <c r="E61" i="35"/>
  <c r="E59" i="35"/>
  <c r="E58" i="35"/>
  <c r="Q57" i="35"/>
  <c r="P57" i="35"/>
  <c r="O57" i="35"/>
  <c r="N57" i="35"/>
  <c r="M57" i="35"/>
  <c r="L57" i="35"/>
  <c r="K57" i="35"/>
  <c r="J57" i="35"/>
  <c r="I57" i="35"/>
  <c r="H57" i="35"/>
  <c r="G57" i="35"/>
  <c r="F57" i="35"/>
  <c r="E56" i="35"/>
  <c r="E55" i="35"/>
  <c r="E54" i="35"/>
  <c r="E53" i="35"/>
  <c r="E52" i="35"/>
  <c r="E51" i="35"/>
  <c r="E50" i="35" s="1"/>
  <c r="Q50" i="35"/>
  <c r="P50" i="35"/>
  <c r="O50" i="35"/>
  <c r="N50" i="35"/>
  <c r="M50" i="35"/>
  <c r="L50" i="35"/>
  <c r="K50" i="35"/>
  <c r="J50" i="35"/>
  <c r="I50" i="35"/>
  <c r="H50" i="35"/>
  <c r="G50" i="35"/>
  <c r="F50" i="35"/>
  <c r="E49" i="35"/>
  <c r="E48" i="35"/>
  <c r="E47" i="35"/>
  <c r="E46" i="35"/>
  <c r="E43" i="35" s="1"/>
  <c r="E45" i="35"/>
  <c r="E44" i="35"/>
  <c r="Q43" i="35"/>
  <c r="P43" i="35"/>
  <c r="O43" i="35"/>
  <c r="N43" i="35"/>
  <c r="M43" i="35"/>
  <c r="L43" i="35"/>
  <c r="K43" i="35"/>
  <c r="J43" i="35"/>
  <c r="I43" i="35"/>
  <c r="H43" i="35"/>
  <c r="G43" i="35"/>
  <c r="F43" i="35"/>
  <c r="E42" i="35"/>
  <c r="E41" i="35"/>
  <c r="E40" i="35"/>
  <c r="E39" i="35"/>
  <c r="O38" i="35"/>
  <c r="O66" i="35" s="1"/>
  <c r="L38" i="35"/>
  <c r="L66" i="35" s="1"/>
  <c r="L64" i="35" s="1"/>
  <c r="E37" i="35"/>
  <c r="Q36" i="35"/>
  <c r="P36" i="35"/>
  <c r="N36" i="35"/>
  <c r="M36" i="35"/>
  <c r="L36" i="35"/>
  <c r="K36" i="35"/>
  <c r="J36" i="35"/>
  <c r="I36" i="35"/>
  <c r="H36" i="35"/>
  <c r="G36" i="35"/>
  <c r="F36" i="35"/>
  <c r="E35" i="35"/>
  <c r="E34" i="35"/>
  <c r="E33" i="35"/>
  <c r="E32" i="35"/>
  <c r="Q31" i="35"/>
  <c r="Q66" i="35" s="1"/>
  <c r="Q64" i="35" s="1"/>
  <c r="G31" i="35"/>
  <c r="G66" i="35" s="1"/>
  <c r="E30" i="35"/>
  <c r="Q29" i="35"/>
  <c r="P29" i="35"/>
  <c r="O29" i="35"/>
  <c r="N29" i="35"/>
  <c r="M29" i="35"/>
  <c r="L29" i="35"/>
  <c r="K29" i="35"/>
  <c r="J29" i="35"/>
  <c r="I29" i="35"/>
  <c r="H29" i="35"/>
  <c r="F29" i="35"/>
  <c r="L38" i="34"/>
  <c r="O38" i="34"/>
  <c r="O64" i="35" l="1"/>
  <c r="N64" i="35"/>
  <c r="G29" i="35"/>
  <c r="E31" i="35"/>
  <c r="E29" i="35" s="1"/>
  <c r="O36" i="35"/>
  <c r="E38" i="35"/>
  <c r="E36" i="35" s="1"/>
  <c r="J64" i="35"/>
  <c r="E70" i="35"/>
  <c r="G67" i="35"/>
  <c r="G64" i="35" s="1"/>
  <c r="E57" i="35"/>
  <c r="E67" i="35"/>
  <c r="E66" i="35"/>
  <c r="F64" i="35"/>
  <c r="E65" i="35"/>
  <c r="Q31" i="34"/>
  <c r="G31" i="34"/>
  <c r="E64" i="35" l="1"/>
  <c r="Q43" i="34"/>
  <c r="Q29" i="34"/>
  <c r="Q70" i="34"/>
  <c r="P70" i="34"/>
  <c r="O70" i="34"/>
  <c r="N70" i="34"/>
  <c r="M70" i="34"/>
  <c r="L70" i="34"/>
  <c r="K70" i="34"/>
  <c r="J70" i="34"/>
  <c r="I70" i="34"/>
  <c r="H70" i="34"/>
  <c r="G70" i="34"/>
  <c r="F70" i="34"/>
  <c r="E70" i="34" s="1"/>
  <c r="Q69" i="34"/>
  <c r="P69" i="34"/>
  <c r="O69" i="34"/>
  <c r="N69" i="34"/>
  <c r="M69" i="34"/>
  <c r="L69" i="34"/>
  <c r="K69" i="34"/>
  <c r="J69" i="34"/>
  <c r="I69" i="34"/>
  <c r="H69" i="34"/>
  <c r="G69" i="34"/>
  <c r="F69" i="34"/>
  <c r="E69" i="34" s="1"/>
  <c r="Q68" i="34"/>
  <c r="P68" i="34"/>
  <c r="O68" i="34"/>
  <c r="N68" i="34"/>
  <c r="M68" i="34"/>
  <c r="L68" i="34"/>
  <c r="K68" i="34"/>
  <c r="J68" i="34"/>
  <c r="I68" i="34"/>
  <c r="H68" i="34"/>
  <c r="G68" i="34"/>
  <c r="F68" i="34"/>
  <c r="E68" i="34" s="1"/>
  <c r="Q67" i="34"/>
  <c r="P67" i="34"/>
  <c r="O67" i="34"/>
  <c r="N67" i="34"/>
  <c r="M67" i="34"/>
  <c r="L67" i="34"/>
  <c r="K67" i="34"/>
  <c r="I67" i="34"/>
  <c r="H67" i="34"/>
  <c r="F67" i="34"/>
  <c r="P66" i="34"/>
  <c r="O66" i="34"/>
  <c r="N66" i="34"/>
  <c r="M66" i="34"/>
  <c r="L66" i="34"/>
  <c r="K66" i="34"/>
  <c r="J66" i="34"/>
  <c r="I66" i="34"/>
  <c r="H66" i="34"/>
  <c r="G66" i="34"/>
  <c r="F66" i="34"/>
  <c r="Q65" i="34"/>
  <c r="P65" i="34"/>
  <c r="O65" i="34"/>
  <c r="N65" i="34"/>
  <c r="M65" i="34"/>
  <c r="L65" i="34"/>
  <c r="K65" i="34"/>
  <c r="J65" i="34"/>
  <c r="I65" i="34"/>
  <c r="H65" i="34"/>
  <c r="G65" i="34"/>
  <c r="F65" i="34"/>
  <c r="E63" i="34"/>
  <c r="E62" i="34"/>
  <c r="E61" i="34"/>
  <c r="G67" i="34"/>
  <c r="E59" i="34"/>
  <c r="E58" i="34"/>
  <c r="Q57" i="34"/>
  <c r="P57" i="34"/>
  <c r="O57" i="34"/>
  <c r="N57" i="34"/>
  <c r="M57" i="34"/>
  <c r="L57" i="34"/>
  <c r="K57" i="34"/>
  <c r="J57" i="34"/>
  <c r="I57" i="34"/>
  <c r="H57" i="34"/>
  <c r="G57" i="34"/>
  <c r="F57" i="34"/>
  <c r="E56" i="34"/>
  <c r="E55" i="34"/>
  <c r="E54" i="34"/>
  <c r="E53" i="34"/>
  <c r="E52" i="34"/>
  <c r="E51" i="34"/>
  <c r="Q50" i="34"/>
  <c r="P50" i="34"/>
  <c r="O50" i="34"/>
  <c r="N50" i="34"/>
  <c r="M50" i="34"/>
  <c r="L50" i="34"/>
  <c r="K50" i="34"/>
  <c r="J50" i="34"/>
  <c r="I50" i="34"/>
  <c r="H50" i="34"/>
  <c r="G50" i="34"/>
  <c r="F50" i="34"/>
  <c r="E49" i="34"/>
  <c r="E48" i="34"/>
  <c r="E47" i="34"/>
  <c r="E46" i="34"/>
  <c r="E44" i="34"/>
  <c r="P43" i="34"/>
  <c r="O43" i="34"/>
  <c r="N43" i="34"/>
  <c r="M43" i="34"/>
  <c r="L43" i="34"/>
  <c r="K43" i="34"/>
  <c r="J43" i="34"/>
  <c r="I43" i="34"/>
  <c r="H43" i="34"/>
  <c r="G43" i="34"/>
  <c r="F43" i="34"/>
  <c r="E42" i="34"/>
  <c r="E41" i="34"/>
  <c r="E40" i="34"/>
  <c r="E39" i="34"/>
  <c r="E38" i="34"/>
  <c r="E37" i="34"/>
  <c r="Q36" i="34"/>
  <c r="P36" i="34"/>
  <c r="O36" i="34"/>
  <c r="N36" i="34"/>
  <c r="M36" i="34"/>
  <c r="L36" i="34"/>
  <c r="K36" i="34"/>
  <c r="J36" i="34"/>
  <c r="I36" i="34"/>
  <c r="H36" i="34"/>
  <c r="G36" i="34"/>
  <c r="F36" i="34"/>
  <c r="E35" i="34"/>
  <c r="E34" i="34"/>
  <c r="E33" i="34"/>
  <c r="J67" i="34"/>
  <c r="E32" i="34"/>
  <c r="E31" i="34"/>
  <c r="E30" i="34"/>
  <c r="P29" i="34"/>
  <c r="O29" i="34"/>
  <c r="N29" i="34"/>
  <c r="M29" i="34"/>
  <c r="L29" i="34"/>
  <c r="K29" i="34"/>
  <c r="J29" i="34"/>
  <c r="I29" i="34"/>
  <c r="H29" i="34"/>
  <c r="G29" i="34"/>
  <c r="F29" i="34"/>
  <c r="E36" i="34" l="1"/>
  <c r="O64" i="34"/>
  <c r="K64" i="34"/>
  <c r="H64" i="34"/>
  <c r="L64" i="34"/>
  <c r="E45" i="34"/>
  <c r="E43" i="34" s="1"/>
  <c r="M64" i="34"/>
  <c r="E50" i="34"/>
  <c r="G64" i="34"/>
  <c r="I64" i="34"/>
  <c r="E65" i="34"/>
  <c r="N64" i="34"/>
  <c r="P64" i="34"/>
  <c r="E29" i="34"/>
  <c r="Q66" i="34"/>
  <c r="J64" i="34"/>
  <c r="E67" i="34"/>
  <c r="E60" i="34"/>
  <c r="E57" i="34" s="1"/>
  <c r="F64" i="34"/>
  <c r="Q64" i="34" l="1"/>
  <c r="E64" i="34" s="1"/>
  <c r="E66" i="34"/>
  <c r="E65" i="6" l="1"/>
  <c r="P65" i="6"/>
  <c r="O65" i="6"/>
  <c r="N65" i="6"/>
  <c r="M65" i="6"/>
  <c r="L65" i="6"/>
  <c r="K65" i="6"/>
  <c r="J65" i="6"/>
  <c r="I65" i="6"/>
  <c r="H65" i="6"/>
  <c r="G65" i="6"/>
  <c r="F65" i="6"/>
  <c r="P57" i="6"/>
  <c r="O57" i="6"/>
  <c r="N57" i="6"/>
  <c r="M57" i="6"/>
  <c r="L57" i="6"/>
  <c r="K57" i="6"/>
  <c r="J57" i="6"/>
  <c r="I57" i="6"/>
  <c r="H57" i="6"/>
  <c r="G57" i="6"/>
  <c r="F57" i="6"/>
  <c r="E57" i="6"/>
  <c r="P50" i="6"/>
  <c r="O50" i="6"/>
  <c r="N50" i="6"/>
  <c r="M50" i="6"/>
  <c r="L50" i="6"/>
  <c r="K50" i="6"/>
  <c r="J50" i="6"/>
  <c r="I50" i="6"/>
  <c r="H50" i="6"/>
  <c r="G50" i="6"/>
  <c r="F50" i="6"/>
  <c r="E50" i="6"/>
  <c r="P43" i="6"/>
  <c r="O43" i="6"/>
  <c r="N43" i="6"/>
  <c r="M43" i="6"/>
  <c r="L43" i="6"/>
  <c r="K43" i="6"/>
  <c r="J43" i="6"/>
  <c r="I43" i="6"/>
  <c r="H43" i="6"/>
  <c r="G43" i="6"/>
  <c r="F43" i="6"/>
  <c r="E43" i="6"/>
  <c r="P35" i="6"/>
  <c r="O35" i="6"/>
  <c r="N35" i="6"/>
  <c r="M35" i="6"/>
  <c r="L35" i="6"/>
  <c r="K35" i="6"/>
  <c r="J35" i="6"/>
  <c r="I35" i="6"/>
  <c r="H35" i="6"/>
  <c r="G35" i="6"/>
  <c r="F35" i="6"/>
  <c r="E35" i="6"/>
  <c r="P21" i="6"/>
  <c r="O21" i="6"/>
  <c r="N21" i="6"/>
  <c r="M21" i="6"/>
  <c r="L21" i="6"/>
  <c r="K21" i="6"/>
  <c r="J21" i="6"/>
  <c r="I21" i="6"/>
  <c r="H21" i="6"/>
  <c r="G21" i="6"/>
  <c r="F21" i="6"/>
  <c r="E21" i="6"/>
  <c r="F28" i="6"/>
  <c r="G28" i="6"/>
  <c r="H28" i="6"/>
  <c r="I28" i="6"/>
  <c r="J28" i="6"/>
  <c r="K28" i="6"/>
  <c r="L28" i="6"/>
  <c r="M28" i="6"/>
  <c r="N28" i="6"/>
  <c r="O28" i="6"/>
  <c r="P28" i="6"/>
  <c r="E28" i="6"/>
  <c r="D29" i="6"/>
  <c r="D63" i="6"/>
  <c r="D60" i="6"/>
  <c r="D59" i="6"/>
  <c r="D58" i="6"/>
  <c r="D56" i="6"/>
  <c r="D49" i="6" s="1"/>
  <c r="D53" i="6"/>
  <c r="D46" i="6" s="1"/>
  <c r="D52" i="6"/>
  <c r="D51" i="6"/>
  <c r="D41" i="6"/>
  <c r="D38" i="6"/>
  <c r="D37" i="6"/>
  <c r="D36" i="6"/>
  <c r="D30" i="6"/>
  <c r="D31" i="6"/>
  <c r="D24" i="6" s="1"/>
  <c r="D34" i="6"/>
  <c r="D44" i="6" l="1"/>
  <c r="D68" i="6"/>
  <c r="D22" i="6"/>
  <c r="D35" i="6"/>
  <c r="D50" i="6"/>
  <c r="D57" i="6"/>
  <c r="D45" i="6"/>
  <c r="D43" i="6" s="1"/>
  <c r="D23" i="6"/>
  <c r="D25" i="6"/>
  <c r="D28" i="6"/>
  <c r="D66" i="6" l="1"/>
  <c r="D67" i="6"/>
  <c r="D21" i="6"/>
  <c r="D69" i="6"/>
  <c r="D65" i="6" l="1"/>
</calcChain>
</file>

<file path=xl/sharedStrings.xml><?xml version="1.0" encoding="utf-8"?>
<sst xmlns="http://schemas.openxmlformats.org/spreadsheetml/2006/main" count="408" uniqueCount="112">
  <si>
    <t xml:space="preserve">№ </t>
  </si>
  <si>
    <t>Основное мероприятие</t>
  </si>
  <si>
    <t>1.</t>
  </si>
  <si>
    <t>1.1.</t>
  </si>
  <si>
    <t>1.2.</t>
  </si>
  <si>
    <t>……</t>
  </si>
  <si>
    <t>2.</t>
  </si>
  <si>
    <t>2.1.</t>
  </si>
  <si>
    <t>2.2.</t>
  </si>
  <si>
    <t>ФБ</t>
  </si>
  <si>
    <t>БАО</t>
  </si>
  <si>
    <t>МБ</t>
  </si>
  <si>
    <t>Наименование мероприятия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</si>
  <si>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</si>
  <si>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</si>
  <si>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</si>
  <si>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</si>
  <si>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</si>
  <si>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</si>
  <si>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</si>
  <si>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</si>
  <si>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</si>
  <si>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</si>
  <si>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</si>
  <si>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</si>
  <si>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мероприятие</t>
  </si>
  <si>
    <t>к распоряжению администрации</t>
  </si>
  <si>
    <t>Нефтеюганского района</t>
  </si>
  <si>
    <t>от  _____________ № _________</t>
  </si>
  <si>
    <t xml:space="preserve">Целевой показатель </t>
  </si>
  <si>
    <t>Наименовавние целевого показателя 
(идентично таблице 1 МП)</t>
  </si>
  <si>
    <t>Исполнитель</t>
  </si>
  <si>
    <t>№ телефона</t>
  </si>
  <si>
    <t>Таблица № 1</t>
  </si>
  <si>
    <t>Источники финансирования</t>
  </si>
  <si>
    <t>всего</t>
  </si>
  <si>
    <t>* заполняется при наличии информации в таблице 2</t>
  </si>
  <si>
    <t>Всего</t>
  </si>
  <si>
    <t>(подпись)</t>
  </si>
  <si>
    <t>Ф.И.О.</t>
  </si>
  <si>
    <t>"______"________________201_______</t>
  </si>
  <si>
    <t xml:space="preserve">КОМПЛЕКСНЫЙ ПЛАН </t>
  </si>
  <si>
    <t>к муниципальной программе  " _____________________________________________________________________________  "  на __________год</t>
  </si>
  <si>
    <t>тыс.рублей</t>
  </si>
  <si>
    <t>Финансовые затраты на реализацию муниципальной программы
(планируемое освоение)</t>
  </si>
  <si>
    <t>СОГЛАСОВАНО</t>
  </si>
  <si>
    <t>средства поселений *</t>
  </si>
  <si>
    <t>иные источники</t>
  </si>
  <si>
    <t>средства по Соглашениям по передаче полномочий*</t>
  </si>
  <si>
    <t>Ответственные должностные лица по  реализации мероприятий комплексного плана  
к муниципальной программе   " ___________________________________________________________________  "  на __________год</t>
  </si>
  <si>
    <t>…</t>
  </si>
  <si>
    <t>Таблица № 2</t>
  </si>
  <si>
    <t>Исполнитель мероприятия
( структурное подразделение, ФИО, должность, № тел.)</t>
  </si>
  <si>
    <t>Исполнитель
 (структурное подразделение, ФИО, должность, № тел. )</t>
  </si>
  <si>
    <t xml:space="preserve">Всего по муниципальной программе
</t>
  </si>
  <si>
    <t>Главный бухгалтер МКУ</t>
  </si>
  <si>
    <t>Главный бухгалтер ГРБС</t>
  </si>
  <si>
    <t>(куратор ответственного исполнителя)</t>
  </si>
  <si>
    <t>(куратор соисполнителя)</t>
  </si>
  <si>
    <t>Ответственный исполнитель</t>
  </si>
  <si>
    <t>Ответственные должностные лица по  реализации мероприятий комплексного плана  
к муниципальной программе   " ___________________________________________________  "  на __________год</t>
  </si>
  <si>
    <t>Основное мероприятие
(номер целевого показателя из таблицы 1)</t>
  </si>
  <si>
    <r>
      <t xml:space="preserve">Основное мероприятие </t>
    </r>
    <r>
      <rPr>
        <sz val="14"/>
        <color theme="1"/>
        <rFont val="Times New Roman"/>
        <family val="1"/>
        <charset val="204"/>
      </rPr>
      <t>(номер целевого показателя из таблицы 1)</t>
    </r>
  </si>
  <si>
    <t>3.</t>
  </si>
  <si>
    <t>Т.Г.Котова</t>
  </si>
  <si>
    <t>(куратор соисполнителя )</t>
  </si>
  <si>
    <t>В.Г.Михалев</t>
  </si>
  <si>
    <t>О.В.Бородкина</t>
  </si>
  <si>
    <t>Директор департамента имущественных отношений  - заместитель главы Нефтеюганского района</t>
  </si>
  <si>
    <t>Заместитель главы Нефтеюганского района</t>
  </si>
  <si>
    <t>Г.А.Щербакова</t>
  </si>
  <si>
    <t>Основное мероприятие 
Организация деятельности по опеке и попечительству (3)</t>
  </si>
  <si>
    <t>Основное мероприятие                         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детей-сирот и детей, оставшихся без попечения родителей (1, 2)</t>
  </si>
  <si>
    <t xml:space="preserve">Основное мероприятие                              Популяризация семейных ценностей и защиты интересов детей (4)
</t>
  </si>
  <si>
    <t>4.</t>
  </si>
  <si>
    <t>Основное мероприятие                              Дополнительная мера социальной поддержки отдельным категориям граждан, страдающих хронической почечной недостаточностью и нуждающихся в процедуре программного гемодиализа (1)</t>
  </si>
  <si>
    <t>А.В.Губатенко</t>
  </si>
  <si>
    <t>Администрация Нефтеюганского района (отдел по опеке и попечительству): главный специалист Щербакова Галина Андреевна, тел.25-45-46</t>
  </si>
  <si>
    <t>Управление по вопросам местного самоуправления и обращениям граждан администрации Нефтеюганского района: специалист-эксперт Цыброва Наталья Михайловна, тел.25-01-40</t>
  </si>
  <si>
    <t xml:space="preserve"> Администрация Нефтеюганского района (отдел по делам несовершеннолетних, защите их прав): начальник Малтакова Валерия Валерьевна, 
тел.25-02-77</t>
  </si>
  <si>
    <t>Г.Н.Чернышова</t>
  </si>
  <si>
    <t>Начальник отдела по учету и отчетности департамента имущественных отношений Нефтеюганского района</t>
  </si>
  <si>
    <t>Главный бухгалтер МКУ "Управление по делам администрации Нефтеюганского района"</t>
  </si>
  <si>
    <t>С.И.Белоусова</t>
  </si>
  <si>
    <t>Соисполнители:</t>
  </si>
  <si>
    <t>Ответственный исполнитель:</t>
  </si>
  <si>
    <t>Директор МКУ "Управление по делам администрации Нефтеюганского района"</t>
  </si>
  <si>
    <t>А.Н.Сахаров</t>
  </si>
  <si>
    <t xml:space="preserve">Заместитель директора департамента имущественных отношений Нефтеюганского района </t>
  </si>
  <si>
    <t>Директор департамента имущественных отношений Нефтеюганского района</t>
  </si>
  <si>
    <t>Т.Н.Жадан</t>
  </si>
  <si>
    <r>
      <t xml:space="preserve">к муниципальной программе  </t>
    </r>
    <r>
      <rPr>
        <u/>
        <sz val="16"/>
        <color theme="1"/>
        <rFont val="Times New Roman"/>
        <family val="1"/>
        <charset val="204"/>
      </rPr>
      <t>"Социальная поддержка жителей Нефтеюганского района на 2019-2024 годы и на период до 2030 года"</t>
    </r>
    <r>
      <rPr>
        <sz val="16"/>
        <color theme="1"/>
        <rFont val="Times New Roman"/>
        <family val="1"/>
        <charset val="204"/>
      </rPr>
      <t xml:space="preserve">  на  </t>
    </r>
    <r>
      <rPr>
        <u/>
        <sz val="16"/>
        <color theme="1"/>
        <rFont val="Times New Roman"/>
        <family val="1"/>
        <charset val="204"/>
      </rPr>
      <t>2022</t>
    </r>
    <r>
      <rPr>
        <sz val="16"/>
        <color theme="1"/>
        <rFont val="Times New Roman"/>
        <family val="1"/>
        <charset val="204"/>
      </rPr>
      <t xml:space="preserve">  год</t>
    </r>
  </si>
  <si>
    <t>Структурный элемент (основное мероприятие) муниципальной программы/мероприятия</t>
  </si>
  <si>
    <t>Ответственный исполнитель, соисполнитель мероприятия
( структурное подразделение, ФИО, должность,  № тел.)</t>
  </si>
  <si>
    <t>средства по Соглашениям по передаче полномочий</t>
  </si>
  <si>
    <t xml:space="preserve">средства поселений </t>
  </si>
  <si>
    <t xml:space="preserve">№ телефона ответственного за подготовку свода           </t>
  </si>
  <si>
    <t xml:space="preserve">Приложение </t>
  </si>
  <si>
    <t>к Порядку разработки, соглосования и</t>
  </si>
  <si>
    <t>реализации комплексного плана</t>
  </si>
  <si>
    <t>к муниципальным программам</t>
  </si>
  <si>
    <t>от ________________ № __________</t>
  </si>
  <si>
    <r>
      <t xml:space="preserve">"______" </t>
    </r>
    <r>
      <rPr>
        <u/>
        <sz val="16"/>
        <rFont val="Times New Roman"/>
        <family val="1"/>
        <charset val="204"/>
      </rPr>
      <t>__________________________</t>
    </r>
    <r>
      <rPr>
        <sz val="16"/>
        <rFont val="Times New Roman"/>
        <family val="1"/>
        <charset val="204"/>
      </rPr>
      <t xml:space="preserve">  2021 г.</t>
    </r>
  </si>
  <si>
    <t>8(3463)254546</t>
  </si>
  <si>
    <t xml:space="preserve"> Департамент имущественных отношений Нефтеюганского района: начальник отдела по реализации жилищных программ  Гончаренко Татьяна Леонидовна, 
тел.25-68-51, 
главный специалист отдела по реализации жилищных программ Мифтахова Светлана Владимировна, 
тел.25-01-68</t>
  </si>
  <si>
    <t>Заместитель начальника отдела по опеке и попечительству администрации Нефтеюганского района</t>
  </si>
  <si>
    <t>Л.А.Малышева</t>
  </si>
  <si>
    <t>Начальник отдела по опеке и попечительству администрации Нефтеюганского района</t>
  </si>
  <si>
    <t>Е.Л.Кулага</t>
  </si>
  <si>
    <r>
      <t xml:space="preserve">"______" </t>
    </r>
    <r>
      <rPr>
        <u/>
        <sz val="16"/>
        <rFont val="Times New Roman"/>
        <family val="1"/>
        <charset val="204"/>
      </rPr>
      <t>__________________________</t>
    </r>
    <r>
      <rPr>
        <sz val="16"/>
        <rFont val="Times New Roman"/>
        <family val="1"/>
        <charset val="204"/>
      </rPr>
      <t xml:space="preserve">  2022 г.</t>
    </r>
  </si>
  <si>
    <t>С.Е.Михалева</t>
  </si>
  <si>
    <t>Начальник управления по вопросам  местного самоуправления и обращениям граждан администрации Нефтеюганского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</si>
</sst>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₽_-;\-* #,##0\ _₽_-;_-* &quot;-&quot;\ _₽_-;_-@_-"/>
    <numFmt numFmtId="165" formatCode="_-* #,##0.00_р_._-;\-* #,##0.00_р_._-;_-* &quot;-&quot;??_р_._-;_-@_-"/>
    <numFmt numFmtId="166" formatCode="_-* #,##0.00000_р_._-;\-* #,##0.00000_р_._-;_-* &quot;-&quot;??_р_._-;_-@_-"/>
    <numFmt numFmtId="167" formatCode="_-* #,##0.000000_р_._-;\-* #,##0.000000_р_._-;_-* &quot;-&quot;??_р_.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u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6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/>
    </xf>
    <xf numFmtId="165" fontId="1" fillId="0" borderId="2" xfId="0" applyNumberFormat="1" applyFont="1" applyBorder="1"/>
    <xf numFmtId="165" fontId="1" fillId="0" borderId="2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5" xfId="0" applyFont="1" applyBorder="1" applyAlignment="1">
      <alignment horizontal="left" vertical="center" wrapText="1"/>
    </xf>
    <xf numFmtId="165" fontId="1" fillId="0" borderId="1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1" fillId="0" borderId="0" xfId="0" applyFont="1" applyAlignment="1"/>
    <xf numFmtId="0" fontId="5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/>
    <xf numFmtId="0" fontId="11" fillId="0" borderId="1" xfId="0" applyFont="1" applyBorder="1" applyAlignment="1">
      <alignment vertical="center" wrapText="1"/>
    </xf>
    <xf numFmtId="0" fontId="11" fillId="0" borderId="0" xfId="0" applyFont="1" applyAlignment="1"/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 applyBorder="1"/>
    <xf numFmtId="0" fontId="11" fillId="0" borderId="0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1" xfId="0" applyFont="1" applyBorder="1"/>
    <xf numFmtId="164" fontId="1" fillId="0" borderId="0" xfId="0" applyNumberFormat="1" applyFont="1"/>
    <xf numFmtId="0" fontId="7" fillId="0" borderId="4" xfId="0" applyFont="1" applyBorder="1" applyAlignment="1"/>
    <xf numFmtId="0" fontId="7" fillId="0" borderId="0" xfId="0" applyFont="1" applyBorder="1" applyAlignment="1"/>
    <xf numFmtId="166" fontId="8" fillId="0" borderId="2" xfId="0" applyNumberFormat="1" applyFont="1" applyBorder="1" applyAlignment="1">
      <alignment vertical="center" wrapText="1"/>
    </xf>
    <xf numFmtId="0" fontId="11" fillId="0" borderId="1" xfId="0" applyFont="1" applyBorder="1" applyAlignme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5" fillId="0" borderId="0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2" fillId="0" borderId="0" xfId="0" applyFont="1"/>
    <xf numFmtId="0" fontId="12" fillId="0" borderId="0" xfId="0" applyFont="1" applyBorder="1" applyAlignment="1">
      <alignment vertical="center" wrapText="1"/>
    </xf>
    <xf numFmtId="0" fontId="12" fillId="0" borderId="0" xfId="0" applyFont="1" applyAlignment="1"/>
    <xf numFmtId="0" fontId="17" fillId="0" borderId="0" xfId="0" applyFont="1"/>
    <xf numFmtId="0" fontId="12" fillId="0" borderId="0" xfId="0" applyFont="1" applyBorder="1"/>
    <xf numFmtId="166" fontId="14" fillId="0" borderId="2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66" fontId="9" fillId="0" borderId="2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/>
    </xf>
    <xf numFmtId="166" fontId="18" fillId="0" borderId="2" xfId="0" applyNumberFormat="1" applyFont="1" applyBorder="1" applyAlignment="1">
      <alignment horizontal="center" vertical="center" wrapText="1"/>
    </xf>
    <xf numFmtId="166" fontId="8" fillId="2" borderId="2" xfId="0" applyNumberFormat="1" applyFont="1" applyFill="1" applyBorder="1" applyAlignment="1">
      <alignment vertical="center" wrapText="1"/>
    </xf>
    <xf numFmtId="167" fontId="8" fillId="0" borderId="2" xfId="0" applyNumberFormat="1" applyFont="1" applyBorder="1" applyAlignment="1">
      <alignment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7" fillId="2" borderId="1" xfId="0" applyFont="1" applyFill="1" applyBorder="1"/>
    <xf numFmtId="0" fontId="12" fillId="2" borderId="1" xfId="0" applyFont="1" applyFill="1" applyBorder="1"/>
    <xf numFmtId="0" fontId="12" fillId="2" borderId="0" xfId="0" applyFont="1" applyFill="1" applyAlignment="1"/>
    <xf numFmtId="0" fontId="17" fillId="2" borderId="0" xfId="0" applyFont="1" applyFill="1"/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66" fontId="9" fillId="0" borderId="2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/>
    <xf numFmtId="0" fontId="15" fillId="0" borderId="1" xfId="0" applyFont="1" applyBorder="1"/>
    <xf numFmtId="0" fontId="15" fillId="0" borderId="0" xfId="0" applyFont="1" applyAlignment="1"/>
    <xf numFmtId="0" fontId="19" fillId="0" borderId="0" xfId="0" applyFont="1"/>
    <xf numFmtId="0" fontId="5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justify" vertical="center"/>
    </xf>
    <xf numFmtId="0" fontId="21" fillId="0" borderId="0" xfId="0" applyFont="1"/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166" fontId="8" fillId="2" borderId="2" xfId="0" applyNumberFormat="1" applyFont="1" applyFill="1" applyBorder="1" applyAlignment="1">
      <alignment horizontal="center" vertical="center"/>
    </xf>
    <xf numFmtId="166" fontId="14" fillId="2" borderId="2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7" fillId="0" borderId="1" xfId="0" applyFont="1" applyBorder="1"/>
    <xf numFmtId="0" fontId="12" fillId="0" borderId="1" xfId="0" applyFont="1" applyBorder="1"/>
    <xf numFmtId="0" fontId="12" fillId="2" borderId="0" xfId="0" applyFont="1" applyFill="1" applyBorder="1" applyAlignment="1"/>
    <xf numFmtId="0" fontId="12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0B17A-9717-4B2D-A0F2-9CA7E1CD1DF3}">
  <sheetPr>
    <tabColor theme="0"/>
  </sheetPr>
  <dimension ref="A1:T106"/>
  <sheetViews>
    <sheetView tabSelected="1" view="pageBreakPreview" topLeftCell="A32" zoomScale="50" zoomScaleNormal="75" zoomScaleSheetLayoutView="50" workbookViewId="0">
      <selection activeCell="G54" sqref="G54"/>
    </sheetView>
  </sheetViews>
  <sheetFormatPr defaultRowHeight="15" x14ac:dyDescent="0.25"/>
  <cols>
    <col min="1" max="1" width="4.140625" style="122" bestFit="1" customWidth="1"/>
    <col min="2" max="2" width="30" style="1" customWidth="1"/>
    <col min="3" max="3" width="44.85546875" style="1" customWidth="1"/>
    <col min="4" max="4" width="18.7109375" style="1" customWidth="1"/>
    <col min="5" max="5" width="20.7109375" style="1" customWidth="1"/>
    <col min="6" max="16" width="17.28515625" style="1" customWidth="1"/>
    <col min="17" max="17" width="19.5703125" style="1" customWidth="1"/>
    <col min="18" max="16384" width="9.140625" style="1"/>
  </cols>
  <sheetData>
    <row r="1" spans="6:17" ht="20.25" hidden="1" x14ac:dyDescent="0.25">
      <c r="G1" s="6"/>
      <c r="N1" s="54" t="s">
        <v>97</v>
      </c>
      <c r="P1" s="6"/>
      <c r="Q1" s="6"/>
    </row>
    <row r="2" spans="6:17" ht="20.25" hidden="1" x14ac:dyDescent="0.25">
      <c r="F2" s="6"/>
      <c r="N2" s="54" t="s">
        <v>98</v>
      </c>
      <c r="P2" s="6"/>
      <c r="Q2" s="6"/>
    </row>
    <row r="3" spans="6:17" ht="20.25" hidden="1" x14ac:dyDescent="0.25">
      <c r="F3" s="6"/>
      <c r="N3" s="54" t="s">
        <v>99</v>
      </c>
      <c r="P3" s="6"/>
      <c r="Q3" s="6"/>
    </row>
    <row r="4" spans="6:17" ht="20.25" hidden="1" x14ac:dyDescent="0.25">
      <c r="F4" s="6"/>
      <c r="N4" s="54" t="s">
        <v>100</v>
      </c>
      <c r="P4" s="6"/>
      <c r="Q4" s="6"/>
    </row>
    <row r="5" spans="6:17" ht="20.25" hidden="1" x14ac:dyDescent="0.25">
      <c r="F5" s="6"/>
      <c r="N5" s="54" t="s">
        <v>27</v>
      </c>
      <c r="P5" s="109"/>
    </row>
    <row r="6" spans="6:17" ht="20.25" hidden="1" x14ac:dyDescent="0.25">
      <c r="F6" s="6"/>
      <c r="N6" s="54" t="s">
        <v>101</v>
      </c>
      <c r="P6" s="109"/>
    </row>
    <row r="7" spans="6:17" ht="16.5" hidden="1" x14ac:dyDescent="0.25">
      <c r="F7" s="6"/>
      <c r="M7" s="6"/>
      <c r="O7" s="121"/>
      <c r="P7" s="121"/>
    </row>
    <row r="8" spans="6:17" ht="20.25" x14ac:dyDescent="0.3">
      <c r="G8" s="6"/>
      <c r="N8" s="57" t="s">
        <v>45</v>
      </c>
      <c r="O8" s="57"/>
      <c r="P8" s="57"/>
      <c r="Q8" s="57"/>
    </row>
    <row r="9" spans="6:17" ht="20.25" x14ac:dyDescent="0.3">
      <c r="G9" s="6"/>
      <c r="M9" s="82"/>
      <c r="N9" s="82"/>
      <c r="O9" s="82"/>
      <c r="P9" s="82"/>
      <c r="Q9" s="82"/>
    </row>
    <row r="10" spans="6:17" ht="18.75" customHeight="1" x14ac:dyDescent="0.3">
      <c r="G10" s="6"/>
      <c r="N10" s="68" t="s">
        <v>69</v>
      </c>
      <c r="O10" s="68"/>
      <c r="P10" s="68"/>
      <c r="Q10" s="68"/>
    </row>
    <row r="11" spans="6:17" ht="18.75" x14ac:dyDescent="0.3">
      <c r="G11" s="6"/>
      <c r="N11" s="65" t="s">
        <v>57</v>
      </c>
      <c r="O11" s="65"/>
      <c r="P11" s="65"/>
      <c r="Q11" s="65"/>
    </row>
    <row r="12" spans="6:17" ht="20.25" x14ac:dyDescent="0.3">
      <c r="G12" s="6"/>
      <c r="N12" s="63"/>
      <c r="O12" s="68"/>
      <c r="P12" s="68"/>
      <c r="Q12" s="119" t="s">
        <v>66</v>
      </c>
    </row>
    <row r="13" spans="6:17" ht="18.75" hidden="1" customHeight="1" x14ac:dyDescent="0.3">
      <c r="G13" s="6"/>
      <c r="M13" s="81"/>
      <c r="N13" s="81"/>
      <c r="O13" s="81"/>
      <c r="P13" s="81"/>
      <c r="Q13" s="81"/>
    </row>
    <row r="14" spans="6:17" ht="37.5" hidden="1" customHeight="1" x14ac:dyDescent="0.3">
      <c r="G14" s="6"/>
      <c r="M14" s="129" t="s">
        <v>68</v>
      </c>
      <c r="N14" s="129"/>
      <c r="O14" s="129"/>
      <c r="P14" s="129"/>
      <c r="Q14" s="129"/>
    </row>
    <row r="15" spans="6:17" ht="20.25" hidden="1" customHeight="1" x14ac:dyDescent="0.3">
      <c r="G15" s="6"/>
      <c r="M15" s="130" t="s">
        <v>65</v>
      </c>
      <c r="N15" s="130"/>
      <c r="O15" s="130"/>
      <c r="P15" s="130"/>
      <c r="Q15" s="130"/>
    </row>
    <row r="16" spans="6:17" ht="18.75" hidden="1" customHeight="1" x14ac:dyDescent="0.3">
      <c r="G16" s="6"/>
      <c r="M16" s="131" t="s">
        <v>64</v>
      </c>
      <c r="N16" s="131"/>
      <c r="O16" s="131"/>
      <c r="P16" s="131"/>
      <c r="Q16" s="131"/>
    </row>
    <row r="17" spans="1:17" ht="18.75" hidden="1" customHeight="1" x14ac:dyDescent="0.3">
      <c r="G17" s="6"/>
      <c r="M17" s="130" t="s">
        <v>58</v>
      </c>
      <c r="N17" s="130"/>
      <c r="O17" s="130"/>
      <c r="P17" s="130"/>
      <c r="Q17" s="130"/>
    </row>
    <row r="18" spans="1:17" ht="20.25" hidden="1" customHeight="1" x14ac:dyDescent="0.3">
      <c r="G18" s="6"/>
      <c r="M18" s="132" t="s">
        <v>67</v>
      </c>
      <c r="N18" s="132"/>
      <c r="O18" s="132"/>
      <c r="P18" s="132"/>
      <c r="Q18" s="132"/>
    </row>
    <row r="19" spans="1:17" ht="43.5" hidden="1" customHeight="1" x14ac:dyDescent="0.3">
      <c r="G19" s="6"/>
      <c r="M19" s="65"/>
      <c r="N19" s="65"/>
      <c r="O19" s="65"/>
      <c r="P19" s="65"/>
      <c r="Q19" s="65"/>
    </row>
    <row r="20" spans="1:17" ht="15" customHeight="1" x14ac:dyDescent="0.3">
      <c r="G20" s="6"/>
      <c r="M20" s="66"/>
      <c r="N20" s="66"/>
      <c r="O20" s="66"/>
      <c r="P20" s="66"/>
      <c r="Q20" s="66"/>
    </row>
    <row r="21" spans="1:17" ht="20.25" customHeight="1" x14ac:dyDescent="0.3">
      <c r="G21" s="6"/>
      <c r="N21" s="127" t="s">
        <v>109</v>
      </c>
      <c r="O21" s="127"/>
      <c r="P21" s="127"/>
      <c r="Q21" s="127"/>
    </row>
    <row r="22" spans="1:17" ht="20.25" customHeight="1" x14ac:dyDescent="0.25">
      <c r="G22" s="6"/>
      <c r="N22" s="121"/>
      <c r="O22" s="121"/>
      <c r="P22" s="121"/>
      <c r="Q22" s="121"/>
    </row>
    <row r="23" spans="1:17" ht="21" customHeight="1" x14ac:dyDescent="0.25">
      <c r="A23" s="133" t="s">
        <v>41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</row>
    <row r="24" spans="1:17" ht="21" customHeight="1" x14ac:dyDescent="0.25">
      <c r="A24" s="134" t="s">
        <v>91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 spans="1:17" x14ac:dyDescent="0.25">
      <c r="P25" s="135" t="s">
        <v>43</v>
      </c>
      <c r="Q25" s="135"/>
    </row>
    <row r="26" spans="1:17" ht="52.5" customHeight="1" x14ac:dyDescent="0.25">
      <c r="A26" s="136" t="s">
        <v>0</v>
      </c>
      <c r="B26" s="136" t="s">
        <v>92</v>
      </c>
      <c r="C26" s="138" t="s">
        <v>93</v>
      </c>
      <c r="D26" s="136" t="s">
        <v>34</v>
      </c>
      <c r="E26" s="136" t="s">
        <v>37</v>
      </c>
      <c r="F26" s="140" t="s">
        <v>44</v>
      </c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2"/>
    </row>
    <row r="27" spans="1:17" ht="29.25" customHeight="1" x14ac:dyDescent="0.25">
      <c r="A27" s="137"/>
      <c r="B27" s="137"/>
      <c r="C27" s="139"/>
      <c r="D27" s="137"/>
      <c r="E27" s="137"/>
      <c r="F27" s="99" t="s">
        <v>13</v>
      </c>
      <c r="G27" s="99" t="s">
        <v>14</v>
      </c>
      <c r="H27" s="99" t="s">
        <v>15</v>
      </c>
      <c r="I27" s="99" t="s">
        <v>16</v>
      </c>
      <c r="J27" s="99" t="s">
        <v>17</v>
      </c>
      <c r="K27" s="99" t="s">
        <v>18</v>
      </c>
      <c r="L27" s="99" t="s">
        <v>19</v>
      </c>
      <c r="M27" s="99" t="s">
        <v>20</v>
      </c>
      <c r="N27" s="99" t="s">
        <v>21</v>
      </c>
      <c r="O27" s="99" t="s">
        <v>22</v>
      </c>
      <c r="P27" s="99" t="s">
        <v>23</v>
      </c>
      <c r="Q27" s="99" t="s">
        <v>24</v>
      </c>
    </row>
    <row r="28" spans="1:17" s="3" customFormat="1" ht="15.75" customHeight="1" x14ac:dyDescent="0.2">
      <c r="A28" s="99">
        <v>1</v>
      </c>
      <c r="B28" s="99">
        <v>2</v>
      </c>
      <c r="C28" s="99">
        <v>3</v>
      </c>
      <c r="D28" s="99">
        <v>4</v>
      </c>
      <c r="E28" s="120">
        <v>5</v>
      </c>
      <c r="F28" s="99">
        <v>6</v>
      </c>
      <c r="G28" s="99">
        <v>7</v>
      </c>
      <c r="H28" s="99">
        <v>8</v>
      </c>
      <c r="I28" s="99">
        <v>9</v>
      </c>
      <c r="J28" s="99">
        <v>10</v>
      </c>
      <c r="K28" s="99">
        <v>11</v>
      </c>
      <c r="L28" s="99">
        <v>12</v>
      </c>
      <c r="M28" s="99">
        <v>13</v>
      </c>
      <c r="N28" s="99">
        <v>14</v>
      </c>
      <c r="O28" s="99">
        <v>15</v>
      </c>
      <c r="P28" s="99">
        <v>16</v>
      </c>
      <c r="Q28" s="99">
        <v>17</v>
      </c>
    </row>
    <row r="29" spans="1:17" ht="15.75" customHeight="1" x14ac:dyDescent="0.25">
      <c r="A29" s="136" t="s">
        <v>2</v>
      </c>
      <c r="B29" s="144" t="s">
        <v>72</v>
      </c>
      <c r="C29" s="136" t="s">
        <v>77</v>
      </c>
      <c r="D29" s="51" t="s">
        <v>35</v>
      </c>
      <c r="E29" s="83">
        <f t="shared" ref="E29:Q29" si="0">E30+E31+E32+E35</f>
        <v>39294</v>
      </c>
      <c r="F29" s="83">
        <f t="shared" si="0"/>
        <v>0</v>
      </c>
      <c r="G29" s="83">
        <f t="shared" si="0"/>
        <v>3300</v>
      </c>
      <c r="H29" s="83">
        <f t="shared" si="0"/>
        <v>3300</v>
      </c>
      <c r="I29" s="83">
        <f t="shared" si="0"/>
        <v>3300</v>
      </c>
      <c r="J29" s="83">
        <f t="shared" si="0"/>
        <v>3300</v>
      </c>
      <c r="K29" s="83">
        <f t="shared" si="0"/>
        <v>3300</v>
      </c>
      <c r="L29" s="83">
        <f t="shared" si="0"/>
        <v>3300</v>
      </c>
      <c r="M29" s="83">
        <f t="shared" si="0"/>
        <v>3300</v>
      </c>
      <c r="N29" s="83">
        <f t="shared" si="0"/>
        <v>3300</v>
      </c>
      <c r="O29" s="83">
        <f t="shared" si="0"/>
        <v>3300</v>
      </c>
      <c r="P29" s="83">
        <f t="shared" si="0"/>
        <v>3300</v>
      </c>
      <c r="Q29" s="83">
        <f t="shared" si="0"/>
        <v>6294</v>
      </c>
    </row>
    <row r="30" spans="1:17" ht="15.75" x14ac:dyDescent="0.25">
      <c r="A30" s="143"/>
      <c r="B30" s="145"/>
      <c r="C30" s="143"/>
      <c r="D30" s="100" t="s">
        <v>9</v>
      </c>
      <c r="E30" s="84">
        <f t="shared" ref="E30:E35" si="1">F30+G30+H30+I30+J30+K30+L30+M30+N30+O30+P30+Q30</f>
        <v>0</v>
      </c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1:17" ht="15.75" x14ac:dyDescent="0.25">
      <c r="A31" s="143"/>
      <c r="B31" s="145"/>
      <c r="C31" s="143"/>
      <c r="D31" s="100" t="s">
        <v>10</v>
      </c>
      <c r="E31" s="117">
        <f t="shared" si="1"/>
        <v>39294</v>
      </c>
      <c r="F31" s="67">
        <v>0</v>
      </c>
      <c r="G31" s="67">
        <f>3300</f>
        <v>3300</v>
      </c>
      <c r="H31" s="67">
        <v>3300</v>
      </c>
      <c r="I31" s="67">
        <v>3300</v>
      </c>
      <c r="J31" s="67">
        <v>3300</v>
      </c>
      <c r="K31" s="67">
        <v>3300</v>
      </c>
      <c r="L31" s="67">
        <v>3300</v>
      </c>
      <c r="M31" s="67">
        <v>3300</v>
      </c>
      <c r="N31" s="67">
        <v>3300</v>
      </c>
      <c r="O31" s="67">
        <v>3300</v>
      </c>
      <c r="P31" s="67">
        <v>3300</v>
      </c>
      <c r="Q31" s="67">
        <f>3300+2994</f>
        <v>6294</v>
      </c>
    </row>
    <row r="32" spans="1:17" ht="15.75" x14ac:dyDescent="0.25">
      <c r="A32" s="143"/>
      <c r="B32" s="145"/>
      <c r="C32" s="143"/>
      <c r="D32" s="100" t="s">
        <v>11</v>
      </c>
      <c r="E32" s="84">
        <f t="shared" si="1"/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</row>
    <row r="33" spans="1:20" ht="63" x14ac:dyDescent="0.25">
      <c r="A33" s="143"/>
      <c r="B33" s="145"/>
      <c r="C33" s="143"/>
      <c r="D33" s="52" t="s">
        <v>94</v>
      </c>
      <c r="E33" s="84">
        <f t="shared" si="1"/>
        <v>0</v>
      </c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1:20" ht="31.5" customHeight="1" x14ac:dyDescent="0.25">
      <c r="A34" s="143"/>
      <c r="B34" s="145"/>
      <c r="C34" s="143"/>
      <c r="D34" s="52" t="s">
        <v>95</v>
      </c>
      <c r="E34" s="84">
        <f t="shared" si="1"/>
        <v>0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S34" s="64"/>
      <c r="T34" s="64"/>
    </row>
    <row r="35" spans="1:20" ht="21" customHeight="1" x14ac:dyDescent="0.25">
      <c r="A35" s="143"/>
      <c r="B35" s="145"/>
      <c r="C35" s="137"/>
      <c r="D35" s="52" t="s">
        <v>47</v>
      </c>
      <c r="E35" s="84">
        <f t="shared" si="1"/>
        <v>0</v>
      </c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1:20" ht="20.25" customHeight="1" x14ac:dyDescent="0.25">
      <c r="A36" s="143"/>
      <c r="B36" s="145"/>
      <c r="C36" s="147" t="s">
        <v>104</v>
      </c>
      <c r="D36" s="51" t="s">
        <v>35</v>
      </c>
      <c r="E36" s="83">
        <f t="shared" ref="E36:Q36" si="2">E37+E38+E39+E42</f>
        <v>14914.5</v>
      </c>
      <c r="F36" s="83">
        <f t="shared" si="2"/>
        <v>0</v>
      </c>
      <c r="G36" s="83">
        <f t="shared" si="2"/>
        <v>0</v>
      </c>
      <c r="H36" s="83">
        <f t="shared" si="2"/>
        <v>0</v>
      </c>
      <c r="I36" s="83">
        <f t="shared" si="2"/>
        <v>0</v>
      </c>
      <c r="J36" s="83">
        <f t="shared" si="2"/>
        <v>0</v>
      </c>
      <c r="K36" s="83">
        <f t="shared" si="2"/>
        <v>0</v>
      </c>
      <c r="L36" s="83">
        <f t="shared" si="2"/>
        <v>13050.114</v>
      </c>
      <c r="M36" s="83">
        <f t="shared" si="2"/>
        <v>0</v>
      </c>
      <c r="N36" s="83">
        <f t="shared" si="2"/>
        <v>0</v>
      </c>
      <c r="O36" s="83">
        <f t="shared" si="2"/>
        <v>1864.386</v>
      </c>
      <c r="P36" s="83">
        <f t="shared" si="2"/>
        <v>0</v>
      </c>
      <c r="Q36" s="83">
        <f t="shared" si="2"/>
        <v>0</v>
      </c>
    </row>
    <row r="37" spans="1:20" ht="20.25" customHeight="1" x14ac:dyDescent="0.25">
      <c r="A37" s="143"/>
      <c r="B37" s="145"/>
      <c r="C37" s="148"/>
      <c r="D37" s="100" t="s">
        <v>9</v>
      </c>
      <c r="E37" s="84">
        <f t="shared" ref="E37:E42" si="3">F37+G37+H37+I37+J37+K37+L37+M37+N37+O37+P37+Q37</f>
        <v>0</v>
      </c>
      <c r="F37" s="67"/>
      <c r="G37" s="67"/>
      <c r="H37" s="67"/>
      <c r="I37" s="67"/>
      <c r="J37" s="67"/>
      <c r="K37" s="67"/>
      <c r="L37" s="67"/>
      <c r="M37" s="67"/>
      <c r="N37" s="67"/>
      <c r="O37" s="80"/>
      <c r="P37" s="80"/>
      <c r="Q37" s="80"/>
    </row>
    <row r="38" spans="1:20" ht="21" customHeight="1" x14ac:dyDescent="0.25">
      <c r="A38" s="143"/>
      <c r="B38" s="145"/>
      <c r="C38" s="148"/>
      <c r="D38" s="100" t="s">
        <v>10</v>
      </c>
      <c r="E38" s="117">
        <f t="shared" si="3"/>
        <v>14914.5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f>7*33*56.494</f>
        <v>13050.114</v>
      </c>
      <c r="M38" s="67">
        <v>0</v>
      </c>
      <c r="N38" s="67">
        <v>0</v>
      </c>
      <c r="O38" s="67">
        <f>1*33*56.494+0.084</f>
        <v>1864.386</v>
      </c>
      <c r="P38" s="67">
        <v>0</v>
      </c>
      <c r="Q38" s="67">
        <v>0</v>
      </c>
    </row>
    <row r="39" spans="1:20" ht="21" customHeight="1" x14ac:dyDescent="0.25">
      <c r="A39" s="143"/>
      <c r="B39" s="145"/>
      <c r="C39" s="148"/>
      <c r="D39" s="100" t="s">
        <v>11</v>
      </c>
      <c r="E39" s="84">
        <f t="shared" si="3"/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</row>
    <row r="40" spans="1:20" ht="63" x14ac:dyDescent="0.25">
      <c r="A40" s="143"/>
      <c r="B40" s="145"/>
      <c r="C40" s="148"/>
      <c r="D40" s="52" t="s">
        <v>94</v>
      </c>
      <c r="E40" s="84">
        <f t="shared" si="3"/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</row>
    <row r="41" spans="1:20" ht="31.5" customHeight="1" x14ac:dyDescent="0.25">
      <c r="A41" s="143"/>
      <c r="B41" s="145"/>
      <c r="C41" s="148"/>
      <c r="D41" s="52" t="s">
        <v>95</v>
      </c>
      <c r="E41" s="84">
        <f t="shared" si="3"/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</row>
    <row r="42" spans="1:20" ht="21" customHeight="1" x14ac:dyDescent="0.25">
      <c r="A42" s="137"/>
      <c r="B42" s="146"/>
      <c r="C42" s="149"/>
      <c r="D42" s="52" t="s">
        <v>47</v>
      </c>
      <c r="E42" s="84">
        <f t="shared" si="3"/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</row>
    <row r="43" spans="1:20" ht="23.25" customHeight="1" x14ac:dyDescent="0.25">
      <c r="A43" s="136" t="s">
        <v>6</v>
      </c>
      <c r="B43" s="144" t="s">
        <v>71</v>
      </c>
      <c r="C43" s="136" t="s">
        <v>77</v>
      </c>
      <c r="D43" s="51" t="s">
        <v>35</v>
      </c>
      <c r="E43" s="83">
        <f t="shared" ref="E43:Q43" si="4">E44+E45+E46+E49</f>
        <v>17705.7</v>
      </c>
      <c r="F43" s="83">
        <f t="shared" si="4"/>
        <v>1802.79387</v>
      </c>
      <c r="G43" s="83">
        <f t="shared" si="4"/>
        <v>1568.8554799999999</v>
      </c>
      <c r="H43" s="83">
        <f t="shared" si="4"/>
        <v>1715.96012</v>
      </c>
      <c r="I43" s="83">
        <f t="shared" si="4"/>
        <v>1860.2632699999999</v>
      </c>
      <c r="J43" s="83">
        <f t="shared" si="4"/>
        <v>935.80453</v>
      </c>
      <c r="K43" s="83">
        <f t="shared" si="4"/>
        <v>1585.4563700000001</v>
      </c>
      <c r="L43" s="83">
        <f t="shared" si="4"/>
        <v>1390.3884800000001</v>
      </c>
      <c r="M43" s="83">
        <f t="shared" si="4"/>
        <v>1023.04194</v>
      </c>
      <c r="N43" s="83">
        <f t="shared" si="4"/>
        <v>812.41040999999996</v>
      </c>
      <c r="O43" s="85">
        <f t="shared" si="4"/>
        <v>1182.8887999999999</v>
      </c>
      <c r="P43" s="85">
        <f t="shared" si="4"/>
        <v>971.52772000000004</v>
      </c>
      <c r="Q43" s="85">
        <f t="shared" si="4"/>
        <v>2856.3090099999999</v>
      </c>
    </row>
    <row r="44" spans="1:20" ht="23.25" customHeight="1" x14ac:dyDescent="0.25">
      <c r="A44" s="143"/>
      <c r="B44" s="145"/>
      <c r="C44" s="143"/>
      <c r="D44" s="100" t="s">
        <v>9</v>
      </c>
      <c r="E44" s="84">
        <f>F44+G44+H44+I44+J44+K44+L44+M44+N44+O44+P44+Q44</f>
        <v>0</v>
      </c>
      <c r="F44" s="67"/>
      <c r="G44" s="67"/>
      <c r="H44" s="67"/>
      <c r="I44" s="67"/>
      <c r="J44" s="67"/>
      <c r="K44" s="67"/>
      <c r="L44" s="67"/>
      <c r="M44" s="67"/>
      <c r="N44" s="67"/>
      <c r="O44" s="80"/>
      <c r="P44" s="80"/>
      <c r="Q44" s="80"/>
    </row>
    <row r="45" spans="1:20" ht="23.25" customHeight="1" x14ac:dyDescent="0.25">
      <c r="A45" s="143"/>
      <c r="B45" s="145"/>
      <c r="C45" s="143"/>
      <c r="D45" s="100" t="s">
        <v>10</v>
      </c>
      <c r="E45" s="118">
        <f>F45+G45+H45+I45+J45+K45+L45+M45+N45+O45+P45+Q45</f>
        <v>17705.7</v>
      </c>
      <c r="F45" s="67">
        <v>1802.79387</v>
      </c>
      <c r="G45" s="67">
        <v>1568.8554799999999</v>
      </c>
      <c r="H45" s="67">
        <v>1715.96012</v>
      </c>
      <c r="I45" s="67">
        <v>1860.2632699999999</v>
      </c>
      <c r="J45" s="67">
        <v>935.80453</v>
      </c>
      <c r="K45" s="86">
        <v>1585.4563700000001</v>
      </c>
      <c r="L45" s="67">
        <v>1390.3884800000001</v>
      </c>
      <c r="M45" s="67">
        <v>1023.04194</v>
      </c>
      <c r="N45" s="67">
        <v>812.41040999999996</v>
      </c>
      <c r="O45" s="80">
        <v>1182.8887999999999</v>
      </c>
      <c r="P45" s="80">
        <v>971.52772000000004</v>
      </c>
      <c r="Q45" s="80">
        <v>2856.3090099999999</v>
      </c>
    </row>
    <row r="46" spans="1:20" ht="23.25" customHeight="1" x14ac:dyDescent="0.25">
      <c r="A46" s="143"/>
      <c r="B46" s="145"/>
      <c r="C46" s="143"/>
      <c r="D46" s="100" t="s">
        <v>11</v>
      </c>
      <c r="E46" s="84">
        <f>F46+G46+H46+I46+J46+K46+L46+M46+N46+O46+P46+Q46</f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</row>
    <row r="47" spans="1:20" ht="64.5" customHeight="1" x14ac:dyDescent="0.25">
      <c r="A47" s="143"/>
      <c r="B47" s="145"/>
      <c r="C47" s="143"/>
      <c r="D47" s="52" t="s">
        <v>94</v>
      </c>
      <c r="E47" s="117">
        <f t="shared" ref="E47:E48" si="5">F47+G47+H47+I47+J47+K47+L47+M47+N47+O47+P47+Q47</f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</row>
    <row r="48" spans="1:20" ht="33" customHeight="1" x14ac:dyDescent="0.25">
      <c r="A48" s="143"/>
      <c r="B48" s="145"/>
      <c r="C48" s="143"/>
      <c r="D48" s="52" t="s">
        <v>95</v>
      </c>
      <c r="E48" s="84">
        <f t="shared" si="5"/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</row>
    <row r="49" spans="1:17" ht="24" customHeight="1" x14ac:dyDescent="0.25">
      <c r="A49" s="137"/>
      <c r="B49" s="146"/>
      <c r="C49" s="137"/>
      <c r="D49" s="52" t="s">
        <v>47</v>
      </c>
      <c r="E49" s="84">
        <f>F49+G49+H49+I49+J49+K49+L49+M49+N49+O49+P49+Q49</f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</row>
    <row r="50" spans="1:17" ht="21" customHeight="1" x14ac:dyDescent="0.25">
      <c r="A50" s="136" t="s">
        <v>63</v>
      </c>
      <c r="B50" s="144" t="s">
        <v>73</v>
      </c>
      <c r="C50" s="136" t="s">
        <v>79</v>
      </c>
      <c r="D50" s="51" t="s">
        <v>35</v>
      </c>
      <c r="E50" s="83">
        <f>+E51+E52+E53+E54+E55+E56</f>
        <v>9528.0999999999985</v>
      </c>
      <c r="F50" s="83">
        <f t="shared" ref="F50:Q50" si="6">+F51+F52+F53+F54+F55+F56</f>
        <v>1167.4464599999999</v>
      </c>
      <c r="G50" s="83">
        <f t="shared" si="6"/>
        <v>749.66720999999995</v>
      </c>
      <c r="H50" s="83">
        <f t="shared" si="6"/>
        <v>398.00560000000002</v>
      </c>
      <c r="I50" s="83">
        <f t="shared" si="6"/>
        <v>708.46082999999999</v>
      </c>
      <c r="J50" s="83">
        <f t="shared" si="6"/>
        <v>810.81527000000006</v>
      </c>
      <c r="K50" s="83">
        <f t="shared" si="6"/>
        <v>917.58834999999999</v>
      </c>
      <c r="L50" s="83">
        <f t="shared" si="6"/>
        <v>1072.25404</v>
      </c>
      <c r="M50" s="83">
        <f t="shared" si="6"/>
        <v>1006.53194</v>
      </c>
      <c r="N50" s="83">
        <f t="shared" si="6"/>
        <v>495.46669000000003</v>
      </c>
      <c r="O50" s="83">
        <f t="shared" si="6"/>
        <v>726.95034999999996</v>
      </c>
      <c r="P50" s="83">
        <f t="shared" si="6"/>
        <v>418.87542000000002</v>
      </c>
      <c r="Q50" s="83">
        <f t="shared" si="6"/>
        <v>1056.03784</v>
      </c>
    </row>
    <row r="51" spans="1:17" ht="21" customHeight="1" x14ac:dyDescent="0.25">
      <c r="A51" s="143"/>
      <c r="B51" s="145"/>
      <c r="C51" s="143"/>
      <c r="D51" s="100" t="s">
        <v>9</v>
      </c>
      <c r="E51" s="84">
        <f t="shared" ref="E51:E63" si="7">F51+G51+H51+I51+J51+K51+L51+M51+N51+O51+P51+Q51</f>
        <v>0</v>
      </c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</row>
    <row r="52" spans="1:17" ht="21" customHeight="1" x14ac:dyDescent="0.25">
      <c r="A52" s="143"/>
      <c r="B52" s="145"/>
      <c r="C52" s="143"/>
      <c r="D52" s="100" t="s">
        <v>10</v>
      </c>
      <c r="E52" s="117">
        <f t="shared" si="7"/>
        <v>9528.0999999999985</v>
      </c>
      <c r="F52" s="88">
        <v>1167.4464599999999</v>
      </c>
      <c r="G52" s="88">
        <v>749.66720999999995</v>
      </c>
      <c r="H52" s="88">
        <v>398.00560000000002</v>
      </c>
      <c r="I52" s="88">
        <v>708.46082999999999</v>
      </c>
      <c r="J52" s="88">
        <v>810.81527000000006</v>
      </c>
      <c r="K52" s="88">
        <v>917.58834999999999</v>
      </c>
      <c r="L52" s="88">
        <v>1072.25404</v>
      </c>
      <c r="M52" s="88">
        <v>1006.53194</v>
      </c>
      <c r="N52" s="88">
        <v>495.46669000000003</v>
      </c>
      <c r="O52" s="88">
        <v>726.95034999999996</v>
      </c>
      <c r="P52" s="88">
        <v>418.87542000000002</v>
      </c>
      <c r="Q52" s="88">
        <v>1056.03784</v>
      </c>
    </row>
    <row r="53" spans="1:17" ht="21" customHeight="1" x14ac:dyDescent="0.25">
      <c r="A53" s="143"/>
      <c r="B53" s="145"/>
      <c r="C53" s="143"/>
      <c r="D53" s="100" t="s">
        <v>11</v>
      </c>
      <c r="E53" s="84">
        <f t="shared" si="7"/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</row>
    <row r="54" spans="1:17" ht="63.75" customHeight="1" x14ac:dyDescent="0.25">
      <c r="A54" s="143"/>
      <c r="B54" s="145"/>
      <c r="C54" s="143"/>
      <c r="D54" s="52" t="s">
        <v>94</v>
      </c>
      <c r="E54" s="84">
        <f t="shared" si="7"/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</row>
    <row r="55" spans="1:17" ht="36" customHeight="1" x14ac:dyDescent="0.25">
      <c r="A55" s="143"/>
      <c r="B55" s="145"/>
      <c r="C55" s="143"/>
      <c r="D55" s="52" t="s">
        <v>95</v>
      </c>
      <c r="E55" s="84">
        <f t="shared" si="7"/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</row>
    <row r="56" spans="1:17" ht="21" customHeight="1" x14ac:dyDescent="0.25">
      <c r="A56" s="137"/>
      <c r="B56" s="146"/>
      <c r="C56" s="137"/>
      <c r="D56" s="52" t="s">
        <v>47</v>
      </c>
      <c r="E56" s="84">
        <f t="shared" si="7"/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</row>
    <row r="57" spans="1:17" ht="21" customHeight="1" x14ac:dyDescent="0.25">
      <c r="A57" s="136" t="s">
        <v>74</v>
      </c>
      <c r="B57" s="144" t="s">
        <v>75</v>
      </c>
      <c r="C57" s="136" t="s">
        <v>78</v>
      </c>
      <c r="D57" s="51" t="s">
        <v>35</v>
      </c>
      <c r="E57" s="83">
        <f>+E58+E59+E60+E61+E62+E63</f>
        <v>500</v>
      </c>
      <c r="F57" s="83">
        <f t="shared" ref="F57:Q57" si="8">+F58+F59+F60+F61+F62+F63</f>
        <v>0</v>
      </c>
      <c r="G57" s="83">
        <f t="shared" si="8"/>
        <v>420</v>
      </c>
      <c r="H57" s="103">
        <f t="shared" si="8"/>
        <v>0</v>
      </c>
      <c r="I57" s="103">
        <f t="shared" si="8"/>
        <v>0</v>
      </c>
      <c r="J57" s="103">
        <f t="shared" si="8"/>
        <v>0</v>
      </c>
      <c r="K57" s="103">
        <f t="shared" si="8"/>
        <v>0</v>
      </c>
      <c r="L57" s="103">
        <f t="shared" si="8"/>
        <v>0</v>
      </c>
      <c r="M57" s="103">
        <f t="shared" si="8"/>
        <v>0</v>
      </c>
      <c r="N57" s="103">
        <f t="shared" si="8"/>
        <v>0</v>
      </c>
      <c r="O57" s="103">
        <f t="shared" si="8"/>
        <v>80</v>
      </c>
      <c r="P57" s="103">
        <f t="shared" si="8"/>
        <v>0</v>
      </c>
      <c r="Q57" s="103">
        <f t="shared" si="8"/>
        <v>0</v>
      </c>
    </row>
    <row r="58" spans="1:17" ht="21" customHeight="1" x14ac:dyDescent="0.25">
      <c r="A58" s="143"/>
      <c r="B58" s="145"/>
      <c r="C58" s="143"/>
      <c r="D58" s="100" t="s">
        <v>9</v>
      </c>
      <c r="E58" s="84">
        <f t="shared" si="7"/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</row>
    <row r="59" spans="1:17" ht="21" customHeight="1" x14ac:dyDescent="0.25">
      <c r="A59" s="143"/>
      <c r="B59" s="145"/>
      <c r="C59" s="143"/>
      <c r="D59" s="100" t="s">
        <v>10</v>
      </c>
      <c r="E59" s="84">
        <f t="shared" si="7"/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</row>
    <row r="60" spans="1:17" ht="21" customHeight="1" x14ac:dyDescent="0.25">
      <c r="A60" s="143"/>
      <c r="B60" s="145"/>
      <c r="C60" s="143"/>
      <c r="D60" s="100" t="s">
        <v>11</v>
      </c>
      <c r="E60" s="117">
        <f t="shared" si="7"/>
        <v>500</v>
      </c>
      <c r="F60" s="67">
        <v>0</v>
      </c>
      <c r="G60" s="67">
        <f>380+40</f>
        <v>420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80</v>
      </c>
      <c r="P60" s="67">
        <v>0</v>
      </c>
      <c r="Q60" s="67">
        <v>0</v>
      </c>
    </row>
    <row r="61" spans="1:17" ht="63" customHeight="1" x14ac:dyDescent="0.25">
      <c r="A61" s="143"/>
      <c r="B61" s="145"/>
      <c r="C61" s="143"/>
      <c r="D61" s="52" t="s">
        <v>94</v>
      </c>
      <c r="E61" s="84">
        <f t="shared" si="7"/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</row>
    <row r="62" spans="1:17" ht="36" customHeight="1" x14ac:dyDescent="0.25">
      <c r="A62" s="143"/>
      <c r="B62" s="145"/>
      <c r="C62" s="143"/>
      <c r="D62" s="52" t="s">
        <v>95</v>
      </c>
      <c r="E62" s="84">
        <f t="shared" si="7"/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</row>
    <row r="63" spans="1:17" ht="21" customHeight="1" x14ac:dyDescent="0.25">
      <c r="A63" s="137"/>
      <c r="B63" s="146"/>
      <c r="C63" s="137"/>
      <c r="D63" s="52" t="s">
        <v>47</v>
      </c>
      <c r="E63" s="84">
        <f t="shared" si="7"/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</row>
    <row r="64" spans="1:17" ht="21" customHeight="1" x14ac:dyDescent="0.25">
      <c r="A64" s="151" t="s">
        <v>54</v>
      </c>
      <c r="B64" s="152"/>
      <c r="C64" s="157"/>
      <c r="D64" s="51" t="s">
        <v>35</v>
      </c>
      <c r="E64" s="83">
        <f>SUM(F64:Q64)</f>
        <v>81942.299999999988</v>
      </c>
      <c r="F64" s="83">
        <f>SUM(F65:F70)</f>
        <v>2970.2403299999996</v>
      </c>
      <c r="G64" s="83">
        <f t="shared" ref="G64:Q64" si="9">SUM(G65:G70)</f>
        <v>6038.5226899999998</v>
      </c>
      <c r="H64" s="83">
        <f t="shared" si="9"/>
        <v>5413.9657200000001</v>
      </c>
      <c r="I64" s="83">
        <f t="shared" si="9"/>
        <v>5868.7240999999995</v>
      </c>
      <c r="J64" s="83">
        <f t="shared" si="9"/>
        <v>5046.6198000000004</v>
      </c>
      <c r="K64" s="83">
        <f t="shared" si="9"/>
        <v>5803.0447199999999</v>
      </c>
      <c r="L64" s="83">
        <f t="shared" si="9"/>
        <v>18812.756519999999</v>
      </c>
      <c r="M64" s="83">
        <f t="shared" si="9"/>
        <v>5329.5738799999999</v>
      </c>
      <c r="N64" s="83">
        <f t="shared" si="9"/>
        <v>4607.8771000000006</v>
      </c>
      <c r="O64" s="83">
        <f t="shared" si="9"/>
        <v>7154.2251500000002</v>
      </c>
      <c r="P64" s="83">
        <f t="shared" si="9"/>
        <v>4690.4031400000003</v>
      </c>
      <c r="Q64" s="83">
        <f t="shared" si="9"/>
        <v>10206.346850000002</v>
      </c>
    </row>
    <row r="65" spans="1:18" ht="21" customHeight="1" x14ac:dyDescent="0.25">
      <c r="A65" s="153"/>
      <c r="B65" s="154"/>
      <c r="C65" s="158"/>
      <c r="D65" s="51" t="s">
        <v>9</v>
      </c>
      <c r="E65" s="83">
        <f t="shared" ref="E65:E70" si="10">SUM(F65:Q65)</f>
        <v>0</v>
      </c>
      <c r="F65" s="83">
        <f t="shared" ref="F65:Q65" si="11">F30+F44+F51</f>
        <v>0</v>
      </c>
      <c r="G65" s="83">
        <f t="shared" si="11"/>
        <v>0</v>
      </c>
      <c r="H65" s="83">
        <f t="shared" si="11"/>
        <v>0</v>
      </c>
      <c r="I65" s="83">
        <f t="shared" si="11"/>
        <v>0</v>
      </c>
      <c r="J65" s="83">
        <f t="shared" si="11"/>
        <v>0</v>
      </c>
      <c r="K65" s="83">
        <f t="shared" si="11"/>
        <v>0</v>
      </c>
      <c r="L65" s="83">
        <f t="shared" si="11"/>
        <v>0</v>
      </c>
      <c r="M65" s="83">
        <f t="shared" si="11"/>
        <v>0</v>
      </c>
      <c r="N65" s="83">
        <f t="shared" si="11"/>
        <v>0</v>
      </c>
      <c r="O65" s="83">
        <f t="shared" si="11"/>
        <v>0</v>
      </c>
      <c r="P65" s="83">
        <f t="shared" si="11"/>
        <v>0</v>
      </c>
      <c r="Q65" s="83">
        <f t="shared" si="11"/>
        <v>0</v>
      </c>
    </row>
    <row r="66" spans="1:18" ht="21" customHeight="1" x14ac:dyDescent="0.25">
      <c r="A66" s="153"/>
      <c r="B66" s="154"/>
      <c r="C66" s="158"/>
      <c r="D66" s="51" t="s">
        <v>10</v>
      </c>
      <c r="E66" s="83">
        <f t="shared" si="10"/>
        <v>81442.299999999988</v>
      </c>
      <c r="F66" s="83">
        <f>F31+F38+F45+F52+F59</f>
        <v>2970.2403299999996</v>
      </c>
      <c r="G66" s="83">
        <f t="shared" ref="F66:Q67" si="12">G31+G38+G45+G52+G59</f>
        <v>5618.5226899999998</v>
      </c>
      <c r="H66" s="83">
        <f t="shared" si="12"/>
        <v>5413.9657200000001</v>
      </c>
      <c r="I66" s="83">
        <f t="shared" si="12"/>
        <v>5868.7240999999995</v>
      </c>
      <c r="J66" s="83">
        <f t="shared" si="12"/>
        <v>5046.6198000000004</v>
      </c>
      <c r="K66" s="83">
        <f t="shared" si="12"/>
        <v>5803.0447199999999</v>
      </c>
      <c r="L66" s="83">
        <f t="shared" si="12"/>
        <v>18812.756519999999</v>
      </c>
      <c r="M66" s="83">
        <f t="shared" si="12"/>
        <v>5329.5738799999999</v>
      </c>
      <c r="N66" s="83">
        <f t="shared" si="12"/>
        <v>4607.8771000000006</v>
      </c>
      <c r="O66" s="83">
        <f t="shared" si="12"/>
        <v>7074.2251500000002</v>
      </c>
      <c r="P66" s="83">
        <f t="shared" si="12"/>
        <v>4690.4031400000003</v>
      </c>
      <c r="Q66" s="83">
        <f t="shared" si="12"/>
        <v>10206.346850000002</v>
      </c>
    </row>
    <row r="67" spans="1:18" ht="21" customHeight="1" x14ac:dyDescent="0.25">
      <c r="A67" s="153"/>
      <c r="B67" s="154"/>
      <c r="C67" s="158"/>
      <c r="D67" s="51" t="s">
        <v>11</v>
      </c>
      <c r="E67" s="83">
        <f t="shared" si="10"/>
        <v>500</v>
      </c>
      <c r="F67" s="83">
        <f t="shared" si="12"/>
        <v>0</v>
      </c>
      <c r="G67" s="83">
        <f t="shared" si="12"/>
        <v>420</v>
      </c>
      <c r="H67" s="83">
        <f t="shared" si="12"/>
        <v>0</v>
      </c>
      <c r="I67" s="83">
        <f t="shared" si="12"/>
        <v>0</v>
      </c>
      <c r="J67" s="83">
        <f t="shared" si="12"/>
        <v>0</v>
      </c>
      <c r="K67" s="83">
        <f t="shared" si="12"/>
        <v>0</v>
      </c>
      <c r="L67" s="83">
        <f t="shared" si="12"/>
        <v>0</v>
      </c>
      <c r="M67" s="83">
        <f t="shared" si="12"/>
        <v>0</v>
      </c>
      <c r="N67" s="83">
        <f t="shared" si="12"/>
        <v>0</v>
      </c>
      <c r="O67" s="83">
        <f t="shared" si="12"/>
        <v>80</v>
      </c>
      <c r="P67" s="83">
        <f t="shared" si="12"/>
        <v>0</v>
      </c>
      <c r="Q67" s="83">
        <f t="shared" si="12"/>
        <v>0</v>
      </c>
    </row>
    <row r="68" spans="1:18" ht="63" x14ac:dyDescent="0.25">
      <c r="A68" s="153"/>
      <c r="B68" s="154"/>
      <c r="C68" s="158"/>
      <c r="D68" s="53" t="s">
        <v>94</v>
      </c>
      <c r="E68" s="83">
        <f t="shared" si="10"/>
        <v>0</v>
      </c>
      <c r="F68" s="83">
        <f t="shared" ref="F68:Q69" si="13">F33+F47+F54</f>
        <v>0</v>
      </c>
      <c r="G68" s="83">
        <f>G33+G47+G54</f>
        <v>0</v>
      </c>
      <c r="H68" s="83">
        <f t="shared" si="13"/>
        <v>0</v>
      </c>
      <c r="I68" s="83">
        <f t="shared" si="13"/>
        <v>0</v>
      </c>
      <c r="J68" s="83">
        <f t="shared" si="13"/>
        <v>0</v>
      </c>
      <c r="K68" s="83">
        <f t="shared" si="13"/>
        <v>0</v>
      </c>
      <c r="L68" s="83">
        <f t="shared" si="13"/>
        <v>0</v>
      </c>
      <c r="M68" s="83">
        <f t="shared" si="13"/>
        <v>0</v>
      </c>
      <c r="N68" s="83">
        <f t="shared" si="13"/>
        <v>0</v>
      </c>
      <c r="O68" s="83">
        <f t="shared" si="13"/>
        <v>0</v>
      </c>
      <c r="P68" s="83">
        <f t="shared" si="13"/>
        <v>0</v>
      </c>
      <c r="Q68" s="83">
        <f t="shared" si="13"/>
        <v>0</v>
      </c>
    </row>
    <row r="69" spans="1:18" ht="36" customHeight="1" x14ac:dyDescent="0.25">
      <c r="A69" s="153"/>
      <c r="B69" s="154"/>
      <c r="C69" s="158"/>
      <c r="D69" s="53" t="s">
        <v>95</v>
      </c>
      <c r="E69" s="83">
        <f t="shared" si="10"/>
        <v>0</v>
      </c>
      <c r="F69" s="83">
        <f t="shared" si="13"/>
        <v>0</v>
      </c>
      <c r="G69" s="83">
        <f t="shared" si="13"/>
        <v>0</v>
      </c>
      <c r="H69" s="83">
        <f t="shared" si="13"/>
        <v>0</v>
      </c>
      <c r="I69" s="83">
        <f t="shared" si="13"/>
        <v>0</v>
      </c>
      <c r="J69" s="83">
        <f t="shared" si="13"/>
        <v>0</v>
      </c>
      <c r="K69" s="83">
        <f t="shared" si="13"/>
        <v>0</v>
      </c>
      <c r="L69" s="83">
        <f t="shared" si="13"/>
        <v>0</v>
      </c>
      <c r="M69" s="83">
        <f t="shared" si="13"/>
        <v>0</v>
      </c>
      <c r="N69" s="83">
        <f t="shared" si="13"/>
        <v>0</v>
      </c>
      <c r="O69" s="83">
        <f t="shared" si="13"/>
        <v>0</v>
      </c>
      <c r="P69" s="83">
        <f t="shared" si="13"/>
        <v>0</v>
      </c>
      <c r="Q69" s="83">
        <f t="shared" si="13"/>
        <v>0</v>
      </c>
    </row>
    <row r="70" spans="1:18" ht="32.25" customHeight="1" x14ac:dyDescent="0.25">
      <c r="A70" s="155"/>
      <c r="B70" s="156"/>
      <c r="C70" s="159"/>
      <c r="D70" s="53" t="s">
        <v>47</v>
      </c>
      <c r="E70" s="83">
        <f t="shared" si="10"/>
        <v>0</v>
      </c>
      <c r="F70" s="83">
        <f t="shared" ref="F70:Q70" si="14">F35+F42+F49+F56</f>
        <v>0</v>
      </c>
      <c r="G70" s="83">
        <f t="shared" si="14"/>
        <v>0</v>
      </c>
      <c r="H70" s="83">
        <f t="shared" si="14"/>
        <v>0</v>
      </c>
      <c r="I70" s="83">
        <f t="shared" si="14"/>
        <v>0</v>
      </c>
      <c r="J70" s="83">
        <f t="shared" si="14"/>
        <v>0</v>
      </c>
      <c r="K70" s="83">
        <f t="shared" si="14"/>
        <v>0</v>
      </c>
      <c r="L70" s="83">
        <f t="shared" si="14"/>
        <v>0</v>
      </c>
      <c r="M70" s="83">
        <f t="shared" si="14"/>
        <v>0</v>
      </c>
      <c r="N70" s="83">
        <f t="shared" si="14"/>
        <v>0</v>
      </c>
      <c r="O70" s="83">
        <f t="shared" si="14"/>
        <v>0</v>
      </c>
      <c r="P70" s="83">
        <f t="shared" si="14"/>
        <v>0</v>
      </c>
      <c r="Q70" s="83">
        <f t="shared" si="14"/>
        <v>0</v>
      </c>
    </row>
    <row r="71" spans="1:18" x14ac:dyDescent="0.25">
      <c r="A71" s="160"/>
      <c r="B71" s="160"/>
      <c r="C71" s="160"/>
      <c r="D71" s="160"/>
      <c r="E71" s="160"/>
    </row>
    <row r="72" spans="1:18" ht="16.5" x14ac:dyDescent="0.25">
      <c r="B72" s="6"/>
      <c r="C72" s="6"/>
      <c r="D72" s="7"/>
      <c r="E72" s="7"/>
    </row>
    <row r="73" spans="1:18" ht="20.25" x14ac:dyDescent="0.3">
      <c r="B73" s="54" t="s">
        <v>85</v>
      </c>
      <c r="C73" s="54"/>
      <c r="D73" s="55"/>
      <c r="E73" s="55"/>
      <c r="F73" s="55"/>
      <c r="G73" s="55"/>
      <c r="H73" s="55"/>
      <c r="I73" s="55"/>
      <c r="J73" s="55"/>
    </row>
    <row r="74" spans="1:18" ht="20.25" x14ac:dyDescent="0.3">
      <c r="B74" s="54"/>
      <c r="C74" s="54"/>
      <c r="D74" s="55"/>
      <c r="E74" s="55"/>
      <c r="F74" s="55"/>
      <c r="G74" s="55"/>
      <c r="H74" s="55"/>
      <c r="I74" s="55"/>
      <c r="J74" s="55"/>
    </row>
    <row r="75" spans="1:18" ht="20.25" x14ac:dyDescent="0.3">
      <c r="B75" s="54" t="s">
        <v>107</v>
      </c>
      <c r="C75" s="54"/>
      <c r="D75" s="55"/>
      <c r="E75" s="55"/>
      <c r="F75" s="60"/>
      <c r="G75" s="60"/>
      <c r="H75" s="56"/>
      <c r="I75" s="56"/>
      <c r="J75" s="56"/>
      <c r="K75" s="57" t="s">
        <v>108</v>
      </c>
    </row>
    <row r="76" spans="1:18" ht="20.25" x14ac:dyDescent="0.3">
      <c r="B76" s="54"/>
      <c r="C76" s="54"/>
      <c r="D76" s="55"/>
      <c r="E76" s="55"/>
      <c r="G76" s="61"/>
      <c r="H76" s="62"/>
      <c r="I76" s="61" t="s">
        <v>38</v>
      </c>
      <c r="J76" s="55"/>
    </row>
    <row r="77" spans="1:18" ht="20.25" x14ac:dyDescent="0.3">
      <c r="B77" s="54" t="s">
        <v>84</v>
      </c>
      <c r="C77" s="54"/>
      <c r="D77" s="55"/>
      <c r="E77" s="55"/>
      <c r="F77" s="55"/>
      <c r="G77" s="55"/>
      <c r="H77" s="55"/>
      <c r="I77" s="55"/>
      <c r="J77" s="55"/>
    </row>
    <row r="78" spans="1:18" ht="20.25" x14ac:dyDescent="0.3">
      <c r="B78" s="54"/>
      <c r="C78" s="54"/>
      <c r="D78" s="55"/>
      <c r="E78" s="55"/>
      <c r="F78" s="55"/>
      <c r="G78" s="55"/>
      <c r="H78" s="55"/>
      <c r="I78" s="55"/>
      <c r="J78" s="55"/>
    </row>
    <row r="79" spans="1:18" s="72" customFormat="1" ht="42.75" hidden="1" customHeight="1" x14ac:dyDescent="0.3">
      <c r="A79" s="70"/>
      <c r="B79" s="161" t="s">
        <v>89</v>
      </c>
      <c r="C79" s="161"/>
      <c r="D79" s="161"/>
      <c r="E79" s="161"/>
      <c r="F79" s="161"/>
      <c r="G79" s="73"/>
      <c r="H79" s="104"/>
      <c r="I79" s="105"/>
      <c r="J79" s="106"/>
      <c r="K79" s="107" t="s">
        <v>90</v>
      </c>
      <c r="R79" s="108"/>
    </row>
    <row r="80" spans="1:18" s="72" customFormat="1" ht="20.25" hidden="1" x14ac:dyDescent="0.3">
      <c r="A80" s="70"/>
      <c r="B80" s="69"/>
      <c r="C80" s="69"/>
      <c r="D80" s="71"/>
      <c r="E80" s="71"/>
      <c r="G80" s="73"/>
      <c r="H80" s="73"/>
      <c r="I80" s="73" t="s">
        <v>38</v>
      </c>
      <c r="J80" s="71"/>
    </row>
    <row r="81" spans="1:11" s="78" customFormat="1" ht="42.75" hidden="1" customHeight="1" x14ac:dyDescent="0.3">
      <c r="A81" s="74"/>
      <c r="B81" s="128" t="s">
        <v>88</v>
      </c>
      <c r="C81" s="128"/>
      <c r="D81" s="128"/>
      <c r="E81" s="128"/>
      <c r="F81" s="128"/>
      <c r="G81" s="76"/>
      <c r="H81" s="124"/>
      <c r="I81" s="125"/>
      <c r="J81" s="126"/>
      <c r="K81" s="77" t="s">
        <v>87</v>
      </c>
    </row>
    <row r="82" spans="1:11" s="78" customFormat="1" ht="20.25" hidden="1" x14ac:dyDescent="0.3">
      <c r="A82" s="74"/>
      <c r="B82" s="54"/>
      <c r="C82" s="54"/>
      <c r="D82" s="75"/>
      <c r="E82" s="75"/>
      <c r="G82" s="76"/>
      <c r="H82" s="76"/>
      <c r="I82" s="76" t="s">
        <v>38</v>
      </c>
      <c r="J82" s="75"/>
    </row>
    <row r="83" spans="1:11" s="95" customFormat="1" ht="42.75" customHeight="1" x14ac:dyDescent="0.3">
      <c r="A83" s="89"/>
      <c r="B83" s="162" t="s">
        <v>81</v>
      </c>
      <c r="C83" s="162"/>
      <c r="D83" s="162"/>
      <c r="E83" s="162"/>
      <c r="F83" s="162"/>
      <c r="G83" s="90"/>
      <c r="H83" s="91"/>
      <c r="I83" s="92"/>
      <c r="J83" s="93"/>
      <c r="K83" s="77" t="s">
        <v>80</v>
      </c>
    </row>
    <row r="84" spans="1:11" s="78" customFormat="1" ht="20.25" x14ac:dyDescent="0.3">
      <c r="A84" s="74"/>
      <c r="B84" s="54"/>
      <c r="C84" s="54"/>
      <c r="D84" s="75"/>
      <c r="E84" s="75"/>
      <c r="F84" s="76"/>
      <c r="G84" s="76"/>
      <c r="H84" s="76"/>
      <c r="I84" s="76" t="s">
        <v>38</v>
      </c>
      <c r="J84" s="79"/>
      <c r="K84" s="77"/>
    </row>
    <row r="85" spans="1:11" s="72" customFormat="1" ht="42.75" hidden="1" customHeight="1" x14ac:dyDescent="0.3">
      <c r="A85" s="70"/>
      <c r="B85" s="69" t="s">
        <v>86</v>
      </c>
      <c r="C85" s="69"/>
      <c r="D85" s="71"/>
      <c r="E85" s="71"/>
      <c r="F85" s="73"/>
      <c r="G85" s="73"/>
      <c r="H85" s="104"/>
      <c r="I85" s="105"/>
      <c r="J85" s="106"/>
      <c r="K85" s="107" t="s">
        <v>76</v>
      </c>
    </row>
    <row r="86" spans="1:11" s="72" customFormat="1" ht="20.25" hidden="1" x14ac:dyDescent="0.3">
      <c r="A86" s="70"/>
      <c r="B86" s="69"/>
      <c r="C86" s="69"/>
      <c r="D86" s="71"/>
      <c r="E86" s="71"/>
      <c r="G86" s="73"/>
      <c r="H86" s="73"/>
      <c r="I86" s="73" t="s">
        <v>38</v>
      </c>
      <c r="J86" s="71"/>
    </row>
    <row r="87" spans="1:11" s="78" customFormat="1" ht="20.25" x14ac:dyDescent="0.3">
      <c r="A87" s="74"/>
      <c r="B87" s="54"/>
      <c r="C87" s="54"/>
      <c r="D87" s="75"/>
      <c r="E87" s="75"/>
      <c r="G87" s="76"/>
      <c r="H87" s="76"/>
      <c r="I87" s="76"/>
      <c r="J87" s="75"/>
    </row>
    <row r="88" spans="1:11" s="95" customFormat="1" ht="20.25" x14ac:dyDescent="0.3">
      <c r="A88" s="89"/>
      <c r="B88" s="96" t="s">
        <v>82</v>
      </c>
      <c r="C88" s="96"/>
      <c r="D88" s="97"/>
      <c r="E88" s="97"/>
      <c r="F88" s="90"/>
      <c r="G88" s="90"/>
      <c r="H88" s="91"/>
      <c r="I88" s="92"/>
      <c r="J88" s="93"/>
      <c r="K88" s="94" t="s">
        <v>83</v>
      </c>
    </row>
    <row r="89" spans="1:11" ht="20.25" x14ac:dyDescent="0.3">
      <c r="B89" s="54"/>
      <c r="C89" s="54"/>
      <c r="D89" s="55"/>
      <c r="E89" s="55"/>
      <c r="G89" s="61"/>
      <c r="H89" s="61"/>
      <c r="I89" s="61" t="s">
        <v>38</v>
      </c>
      <c r="J89" s="55"/>
    </row>
    <row r="90" spans="1:11" ht="20.25" x14ac:dyDescent="0.3">
      <c r="A90" s="123"/>
      <c r="B90" s="54"/>
      <c r="C90" s="54"/>
      <c r="D90" s="55"/>
      <c r="E90" s="55"/>
      <c r="G90" s="61"/>
      <c r="H90" s="76"/>
      <c r="I90" s="76"/>
      <c r="J90" s="75"/>
      <c r="K90" s="78"/>
    </row>
    <row r="91" spans="1:11" ht="41.25" customHeight="1" x14ac:dyDescent="0.3">
      <c r="A91" s="123"/>
      <c r="B91" s="128" t="s">
        <v>111</v>
      </c>
      <c r="C91" s="128"/>
      <c r="D91" s="128"/>
      <c r="E91" s="128"/>
      <c r="F91" s="128"/>
      <c r="G91" s="61"/>
      <c r="H91" s="91"/>
      <c r="I91" s="92"/>
      <c r="J91" s="93"/>
      <c r="K91" s="94" t="s">
        <v>110</v>
      </c>
    </row>
    <row r="92" spans="1:11" ht="20.25" x14ac:dyDescent="0.3">
      <c r="A92" s="123"/>
      <c r="B92" s="54"/>
      <c r="C92" s="54"/>
      <c r="D92" s="55"/>
      <c r="E92" s="55"/>
      <c r="G92" s="61"/>
      <c r="H92" s="61"/>
      <c r="I92" s="61" t="s">
        <v>38</v>
      </c>
      <c r="J92" s="55"/>
    </row>
    <row r="93" spans="1:11" ht="20.25" x14ac:dyDescent="0.3">
      <c r="B93" s="54"/>
      <c r="C93" s="54"/>
      <c r="D93" s="55"/>
      <c r="E93" s="55"/>
      <c r="G93" s="61"/>
      <c r="H93" s="61"/>
      <c r="I93" s="61"/>
      <c r="J93" s="55"/>
    </row>
    <row r="94" spans="1:11" s="78" customFormat="1" ht="20.25" x14ac:dyDescent="0.3">
      <c r="A94" s="74"/>
      <c r="B94" s="54" t="s">
        <v>96</v>
      </c>
      <c r="C94" s="54"/>
      <c r="D94" s="75"/>
      <c r="E94" s="75"/>
      <c r="F94" s="115"/>
      <c r="G94" s="115"/>
      <c r="H94" s="115"/>
      <c r="I94" s="116"/>
      <c r="J94" s="75"/>
    </row>
    <row r="95" spans="1:11" ht="20.25" x14ac:dyDescent="0.3">
      <c r="B95" s="54" t="s">
        <v>103</v>
      </c>
      <c r="C95" s="54"/>
      <c r="D95" s="55"/>
      <c r="E95" s="55"/>
      <c r="F95" s="58"/>
      <c r="G95" s="58"/>
      <c r="H95" s="58"/>
      <c r="I95" s="59"/>
      <c r="J95" s="55"/>
    </row>
    <row r="96" spans="1:11" ht="20.25" x14ac:dyDescent="0.25">
      <c r="B96" s="54" t="s">
        <v>70</v>
      </c>
      <c r="C96" s="6"/>
      <c r="F96" s="7"/>
      <c r="G96" s="7"/>
      <c r="H96" s="7"/>
      <c r="I96" s="121"/>
    </row>
    <row r="97" spans="1:10" x14ac:dyDescent="0.25">
      <c r="A97" s="1"/>
      <c r="D97" s="150"/>
      <c r="E97" s="150"/>
      <c r="F97" s="150"/>
    </row>
    <row r="98" spans="1:10" s="72" customFormat="1" ht="20.25" x14ac:dyDescent="0.3">
      <c r="A98" s="70"/>
      <c r="B98" s="69"/>
      <c r="C98" s="69"/>
      <c r="D98" s="71"/>
      <c r="E98" s="71"/>
      <c r="G98" s="73"/>
      <c r="H98" s="73"/>
      <c r="I98" s="73"/>
      <c r="J98" s="71"/>
    </row>
    <row r="99" spans="1:10" ht="16.5" x14ac:dyDescent="0.25">
      <c r="B99" s="112"/>
    </row>
    <row r="100" spans="1:10" ht="16.5" x14ac:dyDescent="0.25">
      <c r="B100" s="112"/>
    </row>
    <row r="101" spans="1:10" ht="16.5" x14ac:dyDescent="0.25">
      <c r="B101" s="112"/>
    </row>
    <row r="102" spans="1:10" ht="16.5" x14ac:dyDescent="0.25">
      <c r="B102" s="113"/>
    </row>
    <row r="103" spans="1:10" ht="16.5" x14ac:dyDescent="0.25">
      <c r="B103" s="113"/>
    </row>
    <row r="104" spans="1:10" ht="16.5" x14ac:dyDescent="0.25">
      <c r="B104" s="113"/>
    </row>
    <row r="105" spans="1:10" ht="16.5" x14ac:dyDescent="0.25">
      <c r="B105" s="113"/>
    </row>
    <row r="106" spans="1:10" ht="16.5" x14ac:dyDescent="0.25">
      <c r="B106" s="114"/>
    </row>
  </sheetData>
  <mergeCells count="36">
    <mergeCell ref="D97:F97"/>
    <mergeCell ref="A64:B70"/>
    <mergeCell ref="C64:C70"/>
    <mergeCell ref="A71:E71"/>
    <mergeCell ref="B79:F79"/>
    <mergeCell ref="B81:F81"/>
    <mergeCell ref="B83:F83"/>
    <mergeCell ref="A50:A56"/>
    <mergeCell ref="B50:B56"/>
    <mergeCell ref="C50:C56"/>
    <mergeCell ref="A57:A63"/>
    <mergeCell ref="B57:B63"/>
    <mergeCell ref="C57:C63"/>
    <mergeCell ref="A29:A42"/>
    <mergeCell ref="B29:B42"/>
    <mergeCell ref="C29:C35"/>
    <mergeCell ref="C36:C42"/>
    <mergeCell ref="A43:A49"/>
    <mergeCell ref="B43:B49"/>
    <mergeCell ref="C43:C49"/>
    <mergeCell ref="N21:Q21"/>
    <mergeCell ref="B91:F91"/>
    <mergeCell ref="M14:Q14"/>
    <mergeCell ref="M15:Q15"/>
    <mergeCell ref="M16:Q16"/>
    <mergeCell ref="M17:Q17"/>
    <mergeCell ref="M18:Q18"/>
    <mergeCell ref="A23:Q23"/>
    <mergeCell ref="A24:Q24"/>
    <mergeCell ref="P25:Q25"/>
    <mergeCell ref="A26:A27"/>
    <mergeCell ref="B26:B27"/>
    <mergeCell ref="C26:C27"/>
    <mergeCell ref="D26:D27"/>
    <mergeCell ref="E26:E27"/>
    <mergeCell ref="F26:Q26"/>
  </mergeCells>
  <printOptions horizontalCentered="1"/>
  <pageMargins left="0" right="0" top="0.74803149606299213" bottom="0.15748031496062992" header="0" footer="0"/>
  <pageSetup paperSize="9" scale="43" orientation="landscape" r:id="rId1"/>
  <rowBreaks count="1" manualBreakCount="1">
    <brk id="5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B0780-1DE8-4DC3-B725-8F1430929438}">
  <sheetPr>
    <tabColor theme="0"/>
  </sheetPr>
  <dimension ref="A1:T103"/>
  <sheetViews>
    <sheetView view="pageBreakPreview" topLeftCell="A50" zoomScale="50" zoomScaleNormal="75" zoomScaleSheetLayoutView="50" workbookViewId="0">
      <selection activeCell="I100" sqref="I100"/>
    </sheetView>
  </sheetViews>
  <sheetFormatPr defaultRowHeight="15" x14ac:dyDescent="0.25"/>
  <cols>
    <col min="1" max="1" width="4.140625" style="102" bestFit="1" customWidth="1"/>
    <col min="2" max="2" width="30" style="1" customWidth="1"/>
    <col min="3" max="3" width="44.85546875" style="1" customWidth="1"/>
    <col min="4" max="4" width="18.7109375" style="1" customWidth="1"/>
    <col min="5" max="5" width="20.7109375" style="1" customWidth="1"/>
    <col min="6" max="16" width="17.28515625" style="1" customWidth="1"/>
    <col min="17" max="17" width="19.5703125" style="1" customWidth="1"/>
    <col min="18" max="16384" width="9.140625" style="1"/>
  </cols>
  <sheetData>
    <row r="1" spans="1:17" ht="20.25" hidden="1" x14ac:dyDescent="0.25">
      <c r="G1" s="6"/>
      <c r="N1" s="54" t="s">
        <v>97</v>
      </c>
      <c r="P1" s="6"/>
      <c r="Q1" s="6"/>
    </row>
    <row r="2" spans="1:17" ht="20.25" hidden="1" x14ac:dyDescent="0.25">
      <c r="F2" s="6"/>
      <c r="N2" s="54" t="s">
        <v>98</v>
      </c>
      <c r="P2" s="6"/>
      <c r="Q2" s="6"/>
    </row>
    <row r="3" spans="1:17" ht="20.25" hidden="1" x14ac:dyDescent="0.25">
      <c r="F3" s="6"/>
      <c r="N3" s="54" t="s">
        <v>99</v>
      </c>
      <c r="P3" s="6"/>
      <c r="Q3" s="6"/>
    </row>
    <row r="4" spans="1:17" ht="20.25" hidden="1" x14ac:dyDescent="0.25">
      <c r="F4" s="6"/>
      <c r="N4" s="54" t="s">
        <v>100</v>
      </c>
      <c r="P4" s="6"/>
      <c r="Q4" s="6"/>
    </row>
    <row r="5" spans="1:17" ht="20.25" hidden="1" x14ac:dyDescent="0.25">
      <c r="A5" s="111"/>
      <c r="F5" s="6"/>
      <c r="N5" s="54" t="s">
        <v>27</v>
      </c>
      <c r="P5" s="109"/>
    </row>
    <row r="6" spans="1:17" ht="20.25" hidden="1" x14ac:dyDescent="0.25">
      <c r="A6" s="111"/>
      <c r="F6" s="6"/>
      <c r="N6" s="54" t="s">
        <v>101</v>
      </c>
      <c r="P6" s="109"/>
    </row>
    <row r="7" spans="1:17" ht="16.5" hidden="1" x14ac:dyDescent="0.25">
      <c r="F7" s="6"/>
      <c r="M7" s="6"/>
      <c r="O7" s="101"/>
      <c r="P7" s="101"/>
    </row>
    <row r="8" spans="1:17" ht="20.25" x14ac:dyDescent="0.3">
      <c r="G8" s="6"/>
      <c r="N8" s="57" t="s">
        <v>45</v>
      </c>
      <c r="O8" s="57"/>
      <c r="P8" s="57"/>
      <c r="Q8" s="57"/>
    </row>
    <row r="9" spans="1:17" ht="20.25" x14ac:dyDescent="0.3">
      <c r="G9" s="6"/>
      <c r="M9" s="82"/>
      <c r="N9" s="82"/>
      <c r="O9" s="82"/>
      <c r="P9" s="82"/>
      <c r="Q9" s="82"/>
    </row>
    <row r="10" spans="1:17" ht="18.75" customHeight="1" x14ac:dyDescent="0.3">
      <c r="G10" s="6"/>
      <c r="N10" s="68" t="s">
        <v>69</v>
      </c>
      <c r="O10" s="68"/>
      <c r="P10" s="68"/>
      <c r="Q10" s="68"/>
    </row>
    <row r="11" spans="1:17" ht="18.75" x14ac:dyDescent="0.3">
      <c r="G11" s="6"/>
      <c r="N11" s="65" t="s">
        <v>57</v>
      </c>
      <c r="O11" s="65"/>
      <c r="P11" s="65"/>
      <c r="Q11" s="65"/>
    </row>
    <row r="12" spans="1:17" ht="20.25" x14ac:dyDescent="0.3">
      <c r="G12" s="6"/>
      <c r="N12" s="63"/>
      <c r="O12" s="68"/>
      <c r="P12" s="68"/>
      <c r="Q12" s="110" t="s">
        <v>66</v>
      </c>
    </row>
    <row r="13" spans="1:17" ht="18.75" hidden="1" customHeight="1" x14ac:dyDescent="0.3">
      <c r="G13" s="6"/>
      <c r="M13" s="81"/>
      <c r="N13" s="81"/>
      <c r="O13" s="81"/>
      <c r="P13" s="81"/>
      <c r="Q13" s="81"/>
    </row>
    <row r="14" spans="1:17" ht="37.5" hidden="1" customHeight="1" x14ac:dyDescent="0.3">
      <c r="G14" s="6"/>
      <c r="M14" s="129" t="s">
        <v>68</v>
      </c>
      <c r="N14" s="129"/>
      <c r="O14" s="129"/>
      <c r="P14" s="129"/>
      <c r="Q14" s="129"/>
    </row>
    <row r="15" spans="1:17" ht="20.25" hidden="1" customHeight="1" x14ac:dyDescent="0.3">
      <c r="G15" s="6"/>
      <c r="M15" s="130" t="s">
        <v>65</v>
      </c>
      <c r="N15" s="130"/>
      <c r="O15" s="130"/>
      <c r="P15" s="130"/>
      <c r="Q15" s="130"/>
    </row>
    <row r="16" spans="1:17" ht="18.75" hidden="1" customHeight="1" x14ac:dyDescent="0.3">
      <c r="G16" s="6"/>
      <c r="M16" s="131" t="s">
        <v>64</v>
      </c>
      <c r="N16" s="131"/>
      <c r="O16" s="131"/>
      <c r="P16" s="131"/>
      <c r="Q16" s="131"/>
    </row>
    <row r="17" spans="1:17" ht="18.75" hidden="1" customHeight="1" x14ac:dyDescent="0.3">
      <c r="G17" s="6"/>
      <c r="M17" s="130" t="s">
        <v>58</v>
      </c>
      <c r="N17" s="130"/>
      <c r="O17" s="130"/>
      <c r="P17" s="130"/>
      <c r="Q17" s="130"/>
    </row>
    <row r="18" spans="1:17" ht="20.25" hidden="1" customHeight="1" x14ac:dyDescent="0.3">
      <c r="G18" s="6"/>
      <c r="M18" s="132" t="s">
        <v>67</v>
      </c>
      <c r="N18" s="132"/>
      <c r="O18" s="132"/>
      <c r="P18" s="132"/>
      <c r="Q18" s="132"/>
    </row>
    <row r="19" spans="1:17" ht="43.5" hidden="1" customHeight="1" x14ac:dyDescent="0.3">
      <c r="G19" s="6"/>
      <c r="M19" s="65"/>
      <c r="N19" s="65"/>
      <c r="O19" s="65"/>
      <c r="P19" s="65"/>
      <c r="Q19" s="65"/>
    </row>
    <row r="20" spans="1:17" ht="15" customHeight="1" x14ac:dyDescent="0.3">
      <c r="G20" s="6"/>
      <c r="M20" s="66"/>
      <c r="N20" s="66"/>
      <c r="O20" s="66"/>
      <c r="P20" s="66"/>
      <c r="Q20" s="66"/>
    </row>
    <row r="21" spans="1:17" ht="20.25" customHeight="1" x14ac:dyDescent="0.3">
      <c r="G21" s="6"/>
      <c r="N21" s="127" t="s">
        <v>102</v>
      </c>
      <c r="O21" s="127"/>
      <c r="P21" s="127"/>
      <c r="Q21" s="127"/>
    </row>
    <row r="22" spans="1:17" ht="20.25" customHeight="1" x14ac:dyDescent="0.25">
      <c r="G22" s="6"/>
      <c r="N22" s="101"/>
      <c r="O22" s="101"/>
      <c r="P22" s="101"/>
      <c r="Q22" s="101"/>
    </row>
    <row r="23" spans="1:17" ht="21" customHeight="1" x14ac:dyDescent="0.25">
      <c r="A23" s="133" t="s">
        <v>41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</row>
    <row r="24" spans="1:17" ht="21" customHeight="1" x14ac:dyDescent="0.25">
      <c r="A24" s="134" t="s">
        <v>91</v>
      </c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 spans="1:17" x14ac:dyDescent="0.25">
      <c r="P25" s="135" t="s">
        <v>43</v>
      </c>
      <c r="Q25" s="135"/>
    </row>
    <row r="26" spans="1:17" ht="52.5" customHeight="1" x14ac:dyDescent="0.25">
      <c r="A26" s="136" t="s">
        <v>0</v>
      </c>
      <c r="B26" s="136" t="s">
        <v>92</v>
      </c>
      <c r="C26" s="138" t="s">
        <v>93</v>
      </c>
      <c r="D26" s="136" t="s">
        <v>34</v>
      </c>
      <c r="E26" s="136" t="s">
        <v>37</v>
      </c>
      <c r="F26" s="140" t="s">
        <v>44</v>
      </c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2"/>
    </row>
    <row r="27" spans="1:17" ht="29.25" customHeight="1" x14ac:dyDescent="0.25">
      <c r="A27" s="137"/>
      <c r="B27" s="137"/>
      <c r="C27" s="139"/>
      <c r="D27" s="137"/>
      <c r="E27" s="137"/>
      <c r="F27" s="99" t="s">
        <v>13</v>
      </c>
      <c r="G27" s="99" t="s">
        <v>14</v>
      </c>
      <c r="H27" s="99" t="s">
        <v>15</v>
      </c>
      <c r="I27" s="99" t="s">
        <v>16</v>
      </c>
      <c r="J27" s="99" t="s">
        <v>17</v>
      </c>
      <c r="K27" s="99" t="s">
        <v>18</v>
      </c>
      <c r="L27" s="99" t="s">
        <v>19</v>
      </c>
      <c r="M27" s="99" t="s">
        <v>20</v>
      </c>
      <c r="N27" s="99" t="s">
        <v>21</v>
      </c>
      <c r="O27" s="99" t="s">
        <v>22</v>
      </c>
      <c r="P27" s="99" t="s">
        <v>23</v>
      </c>
      <c r="Q27" s="99" t="s">
        <v>24</v>
      </c>
    </row>
    <row r="28" spans="1:17" s="3" customFormat="1" ht="15.75" customHeight="1" x14ac:dyDescent="0.2">
      <c r="A28" s="99">
        <v>1</v>
      </c>
      <c r="B28" s="99">
        <v>2</v>
      </c>
      <c r="C28" s="99">
        <v>3</v>
      </c>
      <c r="D28" s="99">
        <v>4</v>
      </c>
      <c r="E28" s="98">
        <v>5</v>
      </c>
      <c r="F28" s="99">
        <v>6</v>
      </c>
      <c r="G28" s="99">
        <v>7</v>
      </c>
      <c r="H28" s="99">
        <v>8</v>
      </c>
      <c r="I28" s="99">
        <v>9</v>
      </c>
      <c r="J28" s="99">
        <v>10</v>
      </c>
      <c r="K28" s="99">
        <v>11</v>
      </c>
      <c r="L28" s="99">
        <v>12</v>
      </c>
      <c r="M28" s="99">
        <v>13</v>
      </c>
      <c r="N28" s="99">
        <v>14</v>
      </c>
      <c r="O28" s="99">
        <v>15</v>
      </c>
      <c r="P28" s="99">
        <v>16</v>
      </c>
      <c r="Q28" s="99">
        <v>17</v>
      </c>
    </row>
    <row r="29" spans="1:17" ht="15.75" customHeight="1" x14ac:dyDescent="0.25">
      <c r="A29" s="136" t="s">
        <v>2</v>
      </c>
      <c r="B29" s="144" t="s">
        <v>72</v>
      </c>
      <c r="C29" s="136" t="s">
        <v>77</v>
      </c>
      <c r="D29" s="51" t="s">
        <v>35</v>
      </c>
      <c r="E29" s="83">
        <f t="shared" ref="E29:Q29" si="0">E30+E31+E32+E35</f>
        <v>39294</v>
      </c>
      <c r="F29" s="83">
        <f t="shared" si="0"/>
        <v>0</v>
      </c>
      <c r="G29" s="83">
        <f t="shared" si="0"/>
        <v>3300</v>
      </c>
      <c r="H29" s="83">
        <f t="shared" si="0"/>
        <v>3300</v>
      </c>
      <c r="I29" s="83">
        <f t="shared" si="0"/>
        <v>3300</v>
      </c>
      <c r="J29" s="83">
        <f t="shared" si="0"/>
        <v>3300</v>
      </c>
      <c r="K29" s="83">
        <f t="shared" si="0"/>
        <v>3300</v>
      </c>
      <c r="L29" s="83">
        <f t="shared" si="0"/>
        <v>3300</v>
      </c>
      <c r="M29" s="83">
        <f t="shared" si="0"/>
        <v>3300</v>
      </c>
      <c r="N29" s="83">
        <f t="shared" si="0"/>
        <v>3300</v>
      </c>
      <c r="O29" s="83">
        <f t="shared" si="0"/>
        <v>3300</v>
      </c>
      <c r="P29" s="83">
        <f t="shared" si="0"/>
        <v>3300</v>
      </c>
      <c r="Q29" s="83">
        <f t="shared" si="0"/>
        <v>6294</v>
      </c>
    </row>
    <row r="30" spans="1:17" ht="15.75" x14ac:dyDescent="0.25">
      <c r="A30" s="143"/>
      <c r="B30" s="145"/>
      <c r="C30" s="143"/>
      <c r="D30" s="100" t="s">
        <v>9</v>
      </c>
      <c r="E30" s="84">
        <f t="shared" ref="E30:E35" si="1">F30+G30+H30+I30+J30+K30+L30+M30+N30+O30+P30+Q30</f>
        <v>0</v>
      </c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</row>
    <row r="31" spans="1:17" ht="15.75" x14ac:dyDescent="0.25">
      <c r="A31" s="143"/>
      <c r="B31" s="145"/>
      <c r="C31" s="143"/>
      <c r="D31" s="100" t="s">
        <v>10</v>
      </c>
      <c r="E31" s="117">
        <f t="shared" si="1"/>
        <v>39294</v>
      </c>
      <c r="F31" s="67">
        <v>0</v>
      </c>
      <c r="G31" s="67">
        <f>3300</f>
        <v>3300</v>
      </c>
      <c r="H31" s="67">
        <v>3300</v>
      </c>
      <c r="I31" s="67">
        <v>3300</v>
      </c>
      <c r="J31" s="67">
        <v>3300</v>
      </c>
      <c r="K31" s="67">
        <v>3300</v>
      </c>
      <c r="L31" s="67">
        <v>3300</v>
      </c>
      <c r="M31" s="67">
        <v>3300</v>
      </c>
      <c r="N31" s="67">
        <v>3300</v>
      </c>
      <c r="O31" s="67">
        <v>3300</v>
      </c>
      <c r="P31" s="67">
        <v>3300</v>
      </c>
      <c r="Q31" s="67">
        <f>3300+2994</f>
        <v>6294</v>
      </c>
    </row>
    <row r="32" spans="1:17" ht="15.75" x14ac:dyDescent="0.25">
      <c r="A32" s="143"/>
      <c r="B32" s="145"/>
      <c r="C32" s="143"/>
      <c r="D32" s="100" t="s">
        <v>11</v>
      </c>
      <c r="E32" s="84">
        <f t="shared" si="1"/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</row>
    <row r="33" spans="1:20" ht="63" x14ac:dyDescent="0.25">
      <c r="A33" s="143"/>
      <c r="B33" s="145"/>
      <c r="C33" s="143"/>
      <c r="D33" s="52" t="s">
        <v>94</v>
      </c>
      <c r="E33" s="84">
        <f t="shared" si="1"/>
        <v>0</v>
      </c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</row>
    <row r="34" spans="1:20" ht="31.5" customHeight="1" x14ac:dyDescent="0.25">
      <c r="A34" s="143"/>
      <c r="B34" s="145"/>
      <c r="C34" s="143"/>
      <c r="D34" s="52" t="s">
        <v>95</v>
      </c>
      <c r="E34" s="84">
        <f t="shared" si="1"/>
        <v>0</v>
      </c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S34" s="64"/>
      <c r="T34" s="64"/>
    </row>
    <row r="35" spans="1:20" ht="21" customHeight="1" x14ac:dyDescent="0.25">
      <c r="A35" s="143"/>
      <c r="B35" s="145"/>
      <c r="C35" s="137"/>
      <c r="D35" s="52" t="s">
        <v>47</v>
      </c>
      <c r="E35" s="84">
        <f t="shared" si="1"/>
        <v>0</v>
      </c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</row>
    <row r="36" spans="1:20" ht="20.25" customHeight="1" x14ac:dyDescent="0.25">
      <c r="A36" s="143"/>
      <c r="B36" s="145"/>
      <c r="C36" s="147" t="s">
        <v>104</v>
      </c>
      <c r="D36" s="51" t="s">
        <v>35</v>
      </c>
      <c r="E36" s="83">
        <f t="shared" ref="E36:Q36" si="2">E37+E38+E39+E42</f>
        <v>14914.5</v>
      </c>
      <c r="F36" s="83">
        <f t="shared" si="2"/>
        <v>0</v>
      </c>
      <c r="G36" s="83">
        <f t="shared" si="2"/>
        <v>0</v>
      </c>
      <c r="H36" s="83">
        <f t="shared" si="2"/>
        <v>0</v>
      </c>
      <c r="I36" s="83">
        <f t="shared" si="2"/>
        <v>0</v>
      </c>
      <c r="J36" s="83">
        <f t="shared" si="2"/>
        <v>0</v>
      </c>
      <c r="K36" s="83">
        <f t="shared" si="2"/>
        <v>0</v>
      </c>
      <c r="L36" s="83">
        <f t="shared" si="2"/>
        <v>13050.114</v>
      </c>
      <c r="M36" s="83">
        <f t="shared" si="2"/>
        <v>0</v>
      </c>
      <c r="N36" s="83">
        <f t="shared" si="2"/>
        <v>0</v>
      </c>
      <c r="O36" s="83">
        <f t="shared" si="2"/>
        <v>1864.386</v>
      </c>
      <c r="P36" s="83">
        <f t="shared" si="2"/>
        <v>0</v>
      </c>
      <c r="Q36" s="83">
        <f t="shared" si="2"/>
        <v>0</v>
      </c>
    </row>
    <row r="37" spans="1:20" ht="20.25" customHeight="1" x14ac:dyDescent="0.25">
      <c r="A37" s="143"/>
      <c r="B37" s="145"/>
      <c r="C37" s="148"/>
      <c r="D37" s="100" t="s">
        <v>9</v>
      </c>
      <c r="E37" s="84">
        <f t="shared" ref="E37:E42" si="3">F37+G37+H37+I37+J37+K37+L37+M37+N37+O37+P37+Q37</f>
        <v>0</v>
      </c>
      <c r="F37" s="67"/>
      <c r="G37" s="67"/>
      <c r="H37" s="67"/>
      <c r="I37" s="67"/>
      <c r="J37" s="67"/>
      <c r="K37" s="67"/>
      <c r="L37" s="67"/>
      <c r="M37" s="67"/>
      <c r="N37" s="67"/>
      <c r="O37" s="80"/>
      <c r="P37" s="80"/>
      <c r="Q37" s="80"/>
    </row>
    <row r="38" spans="1:20" ht="21" customHeight="1" x14ac:dyDescent="0.25">
      <c r="A38" s="143"/>
      <c r="B38" s="145"/>
      <c r="C38" s="148"/>
      <c r="D38" s="100" t="s">
        <v>10</v>
      </c>
      <c r="E38" s="117">
        <f t="shared" si="3"/>
        <v>14914.5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f>7*33*56.494</f>
        <v>13050.114</v>
      </c>
      <c r="M38" s="67">
        <v>0</v>
      </c>
      <c r="N38" s="67">
        <v>0</v>
      </c>
      <c r="O38" s="67">
        <f>1*33*56.494+0.084</f>
        <v>1864.386</v>
      </c>
      <c r="P38" s="67">
        <v>0</v>
      </c>
      <c r="Q38" s="67">
        <v>0</v>
      </c>
    </row>
    <row r="39" spans="1:20" ht="21" customHeight="1" x14ac:dyDescent="0.25">
      <c r="A39" s="143"/>
      <c r="B39" s="145"/>
      <c r="C39" s="148"/>
      <c r="D39" s="100" t="s">
        <v>11</v>
      </c>
      <c r="E39" s="84">
        <f t="shared" si="3"/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</row>
    <row r="40" spans="1:20" ht="63" x14ac:dyDescent="0.25">
      <c r="A40" s="143"/>
      <c r="B40" s="145"/>
      <c r="C40" s="148"/>
      <c r="D40" s="52" t="s">
        <v>94</v>
      </c>
      <c r="E40" s="84">
        <f t="shared" si="3"/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</row>
    <row r="41" spans="1:20" ht="31.5" customHeight="1" x14ac:dyDescent="0.25">
      <c r="A41" s="143"/>
      <c r="B41" s="145"/>
      <c r="C41" s="148"/>
      <c r="D41" s="52" t="s">
        <v>95</v>
      </c>
      <c r="E41" s="84">
        <f t="shared" si="3"/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</row>
    <row r="42" spans="1:20" ht="21" customHeight="1" x14ac:dyDescent="0.25">
      <c r="A42" s="137"/>
      <c r="B42" s="146"/>
      <c r="C42" s="149"/>
      <c r="D42" s="52" t="s">
        <v>47</v>
      </c>
      <c r="E42" s="84">
        <f t="shared" si="3"/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</row>
    <row r="43" spans="1:20" ht="23.25" customHeight="1" x14ac:dyDescent="0.25">
      <c r="A43" s="136" t="s">
        <v>6</v>
      </c>
      <c r="B43" s="144" t="s">
        <v>71</v>
      </c>
      <c r="C43" s="136" t="s">
        <v>77</v>
      </c>
      <c r="D43" s="51" t="s">
        <v>35</v>
      </c>
      <c r="E43" s="83">
        <f t="shared" ref="E43:Q43" si="4">E44+E45+E46+E49</f>
        <v>17705.7</v>
      </c>
      <c r="F43" s="83">
        <f t="shared" si="4"/>
        <v>1802.79387</v>
      </c>
      <c r="G43" s="83">
        <f t="shared" si="4"/>
        <v>1568.8554799999999</v>
      </c>
      <c r="H43" s="83">
        <f t="shared" si="4"/>
        <v>1715.96012</v>
      </c>
      <c r="I43" s="83">
        <f t="shared" si="4"/>
        <v>1860.2632699999999</v>
      </c>
      <c r="J43" s="83">
        <f t="shared" si="4"/>
        <v>935.80453</v>
      </c>
      <c r="K43" s="83">
        <f t="shared" si="4"/>
        <v>1585.4563700000001</v>
      </c>
      <c r="L43" s="83">
        <f t="shared" si="4"/>
        <v>1390.3884800000001</v>
      </c>
      <c r="M43" s="83">
        <f t="shared" si="4"/>
        <v>1023.04194</v>
      </c>
      <c r="N43" s="83">
        <f t="shared" si="4"/>
        <v>812.41040999999996</v>
      </c>
      <c r="O43" s="85">
        <f t="shared" si="4"/>
        <v>1182.8887999999999</v>
      </c>
      <c r="P43" s="85">
        <f t="shared" si="4"/>
        <v>971.52772000000004</v>
      </c>
      <c r="Q43" s="85">
        <f t="shared" si="4"/>
        <v>2856.3090099999999</v>
      </c>
    </row>
    <row r="44" spans="1:20" ht="23.25" customHeight="1" x14ac:dyDescent="0.25">
      <c r="A44" s="143"/>
      <c r="B44" s="145"/>
      <c r="C44" s="143"/>
      <c r="D44" s="100" t="s">
        <v>9</v>
      </c>
      <c r="E44" s="84">
        <f>F44+G44+H44+I44+J44+K44+L44+M44+N44+O44+P44+Q44</f>
        <v>0</v>
      </c>
      <c r="F44" s="67"/>
      <c r="G44" s="67"/>
      <c r="H44" s="67"/>
      <c r="I44" s="67"/>
      <c r="J44" s="67"/>
      <c r="K44" s="67"/>
      <c r="L44" s="67"/>
      <c r="M44" s="67"/>
      <c r="N44" s="67"/>
      <c r="O44" s="80"/>
      <c r="P44" s="80"/>
      <c r="Q44" s="80"/>
    </row>
    <row r="45" spans="1:20" ht="23.25" customHeight="1" x14ac:dyDescent="0.25">
      <c r="A45" s="143"/>
      <c r="B45" s="145"/>
      <c r="C45" s="143"/>
      <c r="D45" s="100" t="s">
        <v>10</v>
      </c>
      <c r="E45" s="118">
        <f>F45+G45+H45+I45+J45+K45+L45+M45+N45+O45+P45+Q45</f>
        <v>17705.7</v>
      </c>
      <c r="F45" s="67">
        <v>1802.79387</v>
      </c>
      <c r="G45" s="67">
        <v>1568.8554799999999</v>
      </c>
      <c r="H45" s="67">
        <v>1715.96012</v>
      </c>
      <c r="I45" s="67">
        <v>1860.2632699999999</v>
      </c>
      <c r="J45" s="67">
        <v>935.80453</v>
      </c>
      <c r="K45" s="86">
        <v>1585.4563700000001</v>
      </c>
      <c r="L45" s="67">
        <v>1390.3884800000001</v>
      </c>
      <c r="M45" s="67">
        <v>1023.04194</v>
      </c>
      <c r="N45" s="67">
        <v>812.41040999999996</v>
      </c>
      <c r="O45" s="80">
        <v>1182.8887999999999</v>
      </c>
      <c r="P45" s="80">
        <v>971.52772000000004</v>
      </c>
      <c r="Q45" s="80">
        <v>2856.3090099999999</v>
      </c>
    </row>
    <row r="46" spans="1:20" ht="23.25" customHeight="1" x14ac:dyDescent="0.25">
      <c r="A46" s="143"/>
      <c r="B46" s="145"/>
      <c r="C46" s="143"/>
      <c r="D46" s="100" t="s">
        <v>11</v>
      </c>
      <c r="E46" s="84">
        <f>F46+G46+H46+I46+J46+K46+L46+M46+N46+O46+P46+Q46</f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</row>
    <row r="47" spans="1:20" ht="64.5" customHeight="1" x14ac:dyDescent="0.25">
      <c r="A47" s="143"/>
      <c r="B47" s="145"/>
      <c r="C47" s="143"/>
      <c r="D47" s="52" t="s">
        <v>94</v>
      </c>
      <c r="E47" s="117">
        <f t="shared" ref="E47:E48" si="5">F47+G47+H47+I47+J47+K47+L47+M47+N47+O47+P47+Q47</f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</row>
    <row r="48" spans="1:20" ht="33" customHeight="1" x14ac:dyDescent="0.25">
      <c r="A48" s="143"/>
      <c r="B48" s="145"/>
      <c r="C48" s="143"/>
      <c r="D48" s="52" t="s">
        <v>95</v>
      </c>
      <c r="E48" s="84">
        <f t="shared" si="5"/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</row>
    <row r="49" spans="1:17" ht="24" customHeight="1" x14ac:dyDescent="0.25">
      <c r="A49" s="137"/>
      <c r="B49" s="146"/>
      <c r="C49" s="137"/>
      <c r="D49" s="52" t="s">
        <v>47</v>
      </c>
      <c r="E49" s="84">
        <f>F49+G49+H49+I49+J49+K49+L49+M49+N49+O49+P49+Q49</f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v>0</v>
      </c>
      <c r="P49" s="67">
        <v>0</v>
      </c>
      <c r="Q49" s="67">
        <v>0</v>
      </c>
    </row>
    <row r="50" spans="1:17" ht="21" customHeight="1" x14ac:dyDescent="0.25">
      <c r="A50" s="136" t="s">
        <v>63</v>
      </c>
      <c r="B50" s="144" t="s">
        <v>73</v>
      </c>
      <c r="C50" s="136" t="s">
        <v>79</v>
      </c>
      <c r="D50" s="51" t="s">
        <v>35</v>
      </c>
      <c r="E50" s="83">
        <f>+E51+E52+E53+E54+E55+E56</f>
        <v>9528.0999999999985</v>
      </c>
      <c r="F50" s="83">
        <f t="shared" ref="F50:Q50" si="6">+F51+F52+F53+F54+F55+F56</f>
        <v>1167.4464599999999</v>
      </c>
      <c r="G50" s="83">
        <f t="shared" si="6"/>
        <v>749.66720999999995</v>
      </c>
      <c r="H50" s="83">
        <f t="shared" si="6"/>
        <v>398.00560000000002</v>
      </c>
      <c r="I50" s="83">
        <f t="shared" si="6"/>
        <v>708.46082999999999</v>
      </c>
      <c r="J50" s="83">
        <f t="shared" si="6"/>
        <v>810.81527000000006</v>
      </c>
      <c r="K50" s="83">
        <f t="shared" si="6"/>
        <v>917.58834999999999</v>
      </c>
      <c r="L50" s="83">
        <f t="shared" si="6"/>
        <v>1072.25404</v>
      </c>
      <c r="M50" s="83">
        <f t="shared" si="6"/>
        <v>1006.53194</v>
      </c>
      <c r="N50" s="83">
        <f t="shared" si="6"/>
        <v>495.46669000000003</v>
      </c>
      <c r="O50" s="83">
        <f t="shared" si="6"/>
        <v>726.95034999999996</v>
      </c>
      <c r="P50" s="83">
        <f t="shared" si="6"/>
        <v>418.87542000000002</v>
      </c>
      <c r="Q50" s="83">
        <f t="shared" si="6"/>
        <v>1056.03784</v>
      </c>
    </row>
    <row r="51" spans="1:17" ht="21" customHeight="1" x14ac:dyDescent="0.25">
      <c r="A51" s="143"/>
      <c r="B51" s="145"/>
      <c r="C51" s="143"/>
      <c r="D51" s="100" t="s">
        <v>9</v>
      </c>
      <c r="E51" s="84">
        <f t="shared" ref="E51:E63" si="7">F51+G51+H51+I51+J51+K51+L51+M51+N51+O51+P51+Q51</f>
        <v>0</v>
      </c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</row>
    <row r="52" spans="1:17" ht="21" customHeight="1" x14ac:dyDescent="0.25">
      <c r="A52" s="143"/>
      <c r="B52" s="145"/>
      <c r="C52" s="143"/>
      <c r="D52" s="100" t="s">
        <v>10</v>
      </c>
      <c r="E52" s="117">
        <f t="shared" si="7"/>
        <v>9528.0999999999985</v>
      </c>
      <c r="F52" s="88">
        <v>1167.4464599999999</v>
      </c>
      <c r="G52" s="88">
        <v>749.66720999999995</v>
      </c>
      <c r="H52" s="88">
        <v>398.00560000000002</v>
      </c>
      <c r="I52" s="88">
        <v>708.46082999999999</v>
      </c>
      <c r="J52" s="88">
        <v>810.81527000000006</v>
      </c>
      <c r="K52" s="88">
        <v>917.58834999999999</v>
      </c>
      <c r="L52" s="88">
        <v>1072.25404</v>
      </c>
      <c r="M52" s="88">
        <v>1006.53194</v>
      </c>
      <c r="N52" s="88">
        <v>495.46669000000003</v>
      </c>
      <c r="O52" s="88">
        <v>726.95034999999996</v>
      </c>
      <c r="P52" s="88">
        <v>418.87542000000002</v>
      </c>
      <c r="Q52" s="88">
        <v>1056.03784</v>
      </c>
    </row>
    <row r="53" spans="1:17" ht="21" customHeight="1" x14ac:dyDescent="0.25">
      <c r="A53" s="143"/>
      <c r="B53" s="145"/>
      <c r="C53" s="143"/>
      <c r="D53" s="100" t="s">
        <v>11</v>
      </c>
      <c r="E53" s="84">
        <f t="shared" si="7"/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</row>
    <row r="54" spans="1:17" ht="63.75" customHeight="1" x14ac:dyDescent="0.25">
      <c r="A54" s="143"/>
      <c r="B54" s="145"/>
      <c r="C54" s="143"/>
      <c r="D54" s="52" t="s">
        <v>94</v>
      </c>
      <c r="E54" s="84">
        <f t="shared" si="7"/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</row>
    <row r="55" spans="1:17" ht="36" customHeight="1" x14ac:dyDescent="0.25">
      <c r="A55" s="143"/>
      <c r="B55" s="145"/>
      <c r="C55" s="143"/>
      <c r="D55" s="52" t="s">
        <v>95</v>
      </c>
      <c r="E55" s="84">
        <f t="shared" si="7"/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</row>
    <row r="56" spans="1:17" ht="21" customHeight="1" x14ac:dyDescent="0.25">
      <c r="A56" s="137"/>
      <c r="B56" s="146"/>
      <c r="C56" s="137"/>
      <c r="D56" s="52" t="s">
        <v>47</v>
      </c>
      <c r="E56" s="84">
        <f t="shared" si="7"/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</row>
    <row r="57" spans="1:17" ht="21" customHeight="1" x14ac:dyDescent="0.25">
      <c r="A57" s="136" t="s">
        <v>74</v>
      </c>
      <c r="B57" s="144" t="s">
        <v>75</v>
      </c>
      <c r="C57" s="136" t="s">
        <v>78</v>
      </c>
      <c r="D57" s="51" t="s">
        <v>35</v>
      </c>
      <c r="E57" s="83">
        <f>+E58+E59+E60+E61+E62+E63</f>
        <v>380</v>
      </c>
      <c r="F57" s="83">
        <f t="shared" ref="F57:Q57" si="8">+F58+F59+F60+F61+F62+F63</f>
        <v>0</v>
      </c>
      <c r="G57" s="83">
        <f t="shared" si="8"/>
        <v>380</v>
      </c>
      <c r="H57" s="103">
        <f t="shared" si="8"/>
        <v>0</v>
      </c>
      <c r="I57" s="103">
        <f t="shared" si="8"/>
        <v>0</v>
      </c>
      <c r="J57" s="103">
        <f t="shared" si="8"/>
        <v>0</v>
      </c>
      <c r="K57" s="103">
        <f t="shared" si="8"/>
        <v>0</v>
      </c>
      <c r="L57" s="103">
        <f t="shared" si="8"/>
        <v>0</v>
      </c>
      <c r="M57" s="103">
        <f t="shared" si="8"/>
        <v>0</v>
      </c>
      <c r="N57" s="103">
        <f t="shared" si="8"/>
        <v>0</v>
      </c>
      <c r="O57" s="103">
        <f t="shared" si="8"/>
        <v>0</v>
      </c>
      <c r="P57" s="103">
        <f t="shared" si="8"/>
        <v>0</v>
      </c>
      <c r="Q57" s="103">
        <f t="shared" si="8"/>
        <v>0</v>
      </c>
    </row>
    <row r="58" spans="1:17" ht="21" customHeight="1" x14ac:dyDescent="0.25">
      <c r="A58" s="143"/>
      <c r="B58" s="145"/>
      <c r="C58" s="143"/>
      <c r="D58" s="100" t="s">
        <v>9</v>
      </c>
      <c r="E58" s="84">
        <f t="shared" si="7"/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</row>
    <row r="59" spans="1:17" ht="21" customHeight="1" x14ac:dyDescent="0.25">
      <c r="A59" s="143"/>
      <c r="B59" s="145"/>
      <c r="C59" s="143"/>
      <c r="D59" s="100" t="s">
        <v>10</v>
      </c>
      <c r="E59" s="84">
        <f t="shared" si="7"/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</row>
    <row r="60" spans="1:17" ht="21" customHeight="1" x14ac:dyDescent="0.25">
      <c r="A60" s="143"/>
      <c r="B60" s="145"/>
      <c r="C60" s="143"/>
      <c r="D60" s="100" t="s">
        <v>11</v>
      </c>
      <c r="E60" s="117">
        <f t="shared" si="7"/>
        <v>380</v>
      </c>
      <c r="F60" s="67">
        <v>0</v>
      </c>
      <c r="G60" s="67">
        <v>380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</row>
    <row r="61" spans="1:17" ht="63" customHeight="1" x14ac:dyDescent="0.25">
      <c r="A61" s="143"/>
      <c r="B61" s="145"/>
      <c r="C61" s="143"/>
      <c r="D61" s="52" t="s">
        <v>94</v>
      </c>
      <c r="E61" s="84">
        <f t="shared" si="7"/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</row>
    <row r="62" spans="1:17" ht="36" customHeight="1" x14ac:dyDescent="0.25">
      <c r="A62" s="143"/>
      <c r="B62" s="145"/>
      <c r="C62" s="143"/>
      <c r="D62" s="52" t="s">
        <v>95</v>
      </c>
      <c r="E62" s="84">
        <f t="shared" si="7"/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</row>
    <row r="63" spans="1:17" ht="21" customHeight="1" x14ac:dyDescent="0.25">
      <c r="A63" s="137"/>
      <c r="B63" s="146"/>
      <c r="C63" s="137"/>
      <c r="D63" s="52" t="s">
        <v>47</v>
      </c>
      <c r="E63" s="84">
        <f t="shared" si="7"/>
        <v>0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67">
        <v>0</v>
      </c>
    </row>
    <row r="64" spans="1:17" ht="21" customHeight="1" x14ac:dyDescent="0.25">
      <c r="A64" s="151" t="s">
        <v>54</v>
      </c>
      <c r="B64" s="152"/>
      <c r="C64" s="157"/>
      <c r="D64" s="51" t="s">
        <v>35</v>
      </c>
      <c r="E64" s="83">
        <f>SUM(F64:Q64)</f>
        <v>81822.299999999988</v>
      </c>
      <c r="F64" s="83">
        <f>SUM(F65:F70)</f>
        <v>2970.2403299999996</v>
      </c>
      <c r="G64" s="83">
        <f t="shared" ref="G64:Q64" si="9">SUM(G65:G70)</f>
        <v>5998.5226899999998</v>
      </c>
      <c r="H64" s="83">
        <f t="shared" si="9"/>
        <v>5413.9657200000001</v>
      </c>
      <c r="I64" s="83">
        <f t="shared" si="9"/>
        <v>5868.7240999999995</v>
      </c>
      <c r="J64" s="83">
        <f t="shared" si="9"/>
        <v>5046.6198000000004</v>
      </c>
      <c r="K64" s="83">
        <f t="shared" si="9"/>
        <v>5803.0447199999999</v>
      </c>
      <c r="L64" s="83">
        <f t="shared" si="9"/>
        <v>18812.756519999999</v>
      </c>
      <c r="M64" s="83">
        <f t="shared" si="9"/>
        <v>5329.5738799999999</v>
      </c>
      <c r="N64" s="83">
        <f t="shared" si="9"/>
        <v>4607.8771000000006</v>
      </c>
      <c r="O64" s="83">
        <f t="shared" si="9"/>
        <v>7074.2251500000002</v>
      </c>
      <c r="P64" s="83">
        <f t="shared" si="9"/>
        <v>4690.4031400000003</v>
      </c>
      <c r="Q64" s="83">
        <f t="shared" si="9"/>
        <v>10206.346850000002</v>
      </c>
    </row>
    <row r="65" spans="1:18" ht="21" customHeight="1" x14ac:dyDescent="0.25">
      <c r="A65" s="153"/>
      <c r="B65" s="154"/>
      <c r="C65" s="158"/>
      <c r="D65" s="51" t="s">
        <v>9</v>
      </c>
      <c r="E65" s="83">
        <f t="shared" ref="E65:E70" si="10">SUM(F65:Q65)</f>
        <v>0</v>
      </c>
      <c r="F65" s="83">
        <f t="shared" ref="F65:Q65" si="11">F30+F44+F51</f>
        <v>0</v>
      </c>
      <c r="G65" s="83">
        <f t="shared" si="11"/>
        <v>0</v>
      </c>
      <c r="H65" s="83">
        <f t="shared" si="11"/>
        <v>0</v>
      </c>
      <c r="I65" s="83">
        <f t="shared" si="11"/>
        <v>0</v>
      </c>
      <c r="J65" s="83">
        <f t="shared" si="11"/>
        <v>0</v>
      </c>
      <c r="K65" s="83">
        <f t="shared" si="11"/>
        <v>0</v>
      </c>
      <c r="L65" s="83">
        <f t="shared" si="11"/>
        <v>0</v>
      </c>
      <c r="M65" s="83">
        <f t="shared" si="11"/>
        <v>0</v>
      </c>
      <c r="N65" s="83">
        <f t="shared" si="11"/>
        <v>0</v>
      </c>
      <c r="O65" s="83">
        <f t="shared" si="11"/>
        <v>0</v>
      </c>
      <c r="P65" s="83">
        <f t="shared" si="11"/>
        <v>0</v>
      </c>
      <c r="Q65" s="83">
        <f t="shared" si="11"/>
        <v>0</v>
      </c>
    </row>
    <row r="66" spans="1:18" ht="21" customHeight="1" x14ac:dyDescent="0.25">
      <c r="A66" s="153"/>
      <c r="B66" s="154"/>
      <c r="C66" s="158"/>
      <c r="D66" s="51" t="s">
        <v>10</v>
      </c>
      <c r="E66" s="83">
        <f t="shared" si="10"/>
        <v>81442.299999999988</v>
      </c>
      <c r="F66" s="83">
        <f>F31+F38+F45+F52+F59</f>
        <v>2970.2403299999996</v>
      </c>
      <c r="G66" s="83">
        <f t="shared" ref="F66:Q67" si="12">G31+G38+G45+G52+G59</f>
        <v>5618.5226899999998</v>
      </c>
      <c r="H66" s="83">
        <f t="shared" si="12"/>
        <v>5413.9657200000001</v>
      </c>
      <c r="I66" s="83">
        <f t="shared" si="12"/>
        <v>5868.7240999999995</v>
      </c>
      <c r="J66" s="83">
        <f t="shared" si="12"/>
        <v>5046.6198000000004</v>
      </c>
      <c r="K66" s="83">
        <f t="shared" si="12"/>
        <v>5803.0447199999999</v>
      </c>
      <c r="L66" s="83">
        <f t="shared" si="12"/>
        <v>18812.756519999999</v>
      </c>
      <c r="M66" s="83">
        <f t="shared" si="12"/>
        <v>5329.5738799999999</v>
      </c>
      <c r="N66" s="83">
        <f t="shared" si="12"/>
        <v>4607.8771000000006</v>
      </c>
      <c r="O66" s="83">
        <f t="shared" si="12"/>
        <v>7074.2251500000002</v>
      </c>
      <c r="P66" s="83">
        <f t="shared" si="12"/>
        <v>4690.4031400000003</v>
      </c>
      <c r="Q66" s="83">
        <f t="shared" si="12"/>
        <v>10206.346850000002</v>
      </c>
    </row>
    <row r="67" spans="1:18" ht="21" customHeight="1" x14ac:dyDescent="0.25">
      <c r="A67" s="153"/>
      <c r="B67" s="154"/>
      <c r="C67" s="158"/>
      <c r="D67" s="51" t="s">
        <v>11</v>
      </c>
      <c r="E67" s="83">
        <f t="shared" si="10"/>
        <v>380</v>
      </c>
      <c r="F67" s="83">
        <f t="shared" si="12"/>
        <v>0</v>
      </c>
      <c r="G67" s="83">
        <f t="shared" si="12"/>
        <v>380</v>
      </c>
      <c r="H67" s="83">
        <f t="shared" si="12"/>
        <v>0</v>
      </c>
      <c r="I67" s="83">
        <f t="shared" si="12"/>
        <v>0</v>
      </c>
      <c r="J67" s="83">
        <f t="shared" si="12"/>
        <v>0</v>
      </c>
      <c r="K67" s="83">
        <f t="shared" si="12"/>
        <v>0</v>
      </c>
      <c r="L67" s="83">
        <f t="shared" si="12"/>
        <v>0</v>
      </c>
      <c r="M67" s="83">
        <f t="shared" si="12"/>
        <v>0</v>
      </c>
      <c r="N67" s="83">
        <f t="shared" si="12"/>
        <v>0</v>
      </c>
      <c r="O67" s="83">
        <f t="shared" si="12"/>
        <v>0</v>
      </c>
      <c r="P67" s="83">
        <f t="shared" si="12"/>
        <v>0</v>
      </c>
      <c r="Q67" s="83">
        <f t="shared" si="12"/>
        <v>0</v>
      </c>
    </row>
    <row r="68" spans="1:18" ht="63" x14ac:dyDescent="0.25">
      <c r="A68" s="153"/>
      <c r="B68" s="154"/>
      <c r="C68" s="158"/>
      <c r="D68" s="53" t="s">
        <v>94</v>
      </c>
      <c r="E68" s="83">
        <f t="shared" si="10"/>
        <v>0</v>
      </c>
      <c r="F68" s="83">
        <f t="shared" ref="F68:Q69" si="13">F33+F47+F54</f>
        <v>0</v>
      </c>
      <c r="G68" s="83">
        <f>G33+G47+G54</f>
        <v>0</v>
      </c>
      <c r="H68" s="83">
        <f t="shared" si="13"/>
        <v>0</v>
      </c>
      <c r="I68" s="83">
        <f t="shared" si="13"/>
        <v>0</v>
      </c>
      <c r="J68" s="83">
        <f t="shared" si="13"/>
        <v>0</v>
      </c>
      <c r="K68" s="83">
        <f t="shared" si="13"/>
        <v>0</v>
      </c>
      <c r="L68" s="83">
        <f t="shared" si="13"/>
        <v>0</v>
      </c>
      <c r="M68" s="83">
        <f t="shared" si="13"/>
        <v>0</v>
      </c>
      <c r="N68" s="83">
        <f t="shared" si="13"/>
        <v>0</v>
      </c>
      <c r="O68" s="83">
        <f t="shared" si="13"/>
        <v>0</v>
      </c>
      <c r="P68" s="83">
        <f t="shared" si="13"/>
        <v>0</v>
      </c>
      <c r="Q68" s="83">
        <f t="shared" si="13"/>
        <v>0</v>
      </c>
    </row>
    <row r="69" spans="1:18" ht="36" customHeight="1" x14ac:dyDescent="0.25">
      <c r="A69" s="153"/>
      <c r="B69" s="154"/>
      <c r="C69" s="158"/>
      <c r="D69" s="53" t="s">
        <v>95</v>
      </c>
      <c r="E69" s="83">
        <f t="shared" si="10"/>
        <v>0</v>
      </c>
      <c r="F69" s="83">
        <f t="shared" si="13"/>
        <v>0</v>
      </c>
      <c r="G69" s="83">
        <f t="shared" si="13"/>
        <v>0</v>
      </c>
      <c r="H69" s="83">
        <f t="shared" si="13"/>
        <v>0</v>
      </c>
      <c r="I69" s="83">
        <f t="shared" si="13"/>
        <v>0</v>
      </c>
      <c r="J69" s="83">
        <f t="shared" si="13"/>
        <v>0</v>
      </c>
      <c r="K69" s="83">
        <f t="shared" si="13"/>
        <v>0</v>
      </c>
      <c r="L69" s="83">
        <f t="shared" si="13"/>
        <v>0</v>
      </c>
      <c r="M69" s="83">
        <f t="shared" si="13"/>
        <v>0</v>
      </c>
      <c r="N69" s="83">
        <f t="shared" si="13"/>
        <v>0</v>
      </c>
      <c r="O69" s="83">
        <f t="shared" si="13"/>
        <v>0</v>
      </c>
      <c r="P69" s="83">
        <f t="shared" si="13"/>
        <v>0</v>
      </c>
      <c r="Q69" s="83">
        <f t="shared" si="13"/>
        <v>0</v>
      </c>
    </row>
    <row r="70" spans="1:18" ht="32.25" customHeight="1" x14ac:dyDescent="0.25">
      <c r="A70" s="155"/>
      <c r="B70" s="156"/>
      <c r="C70" s="159"/>
      <c r="D70" s="53" t="s">
        <v>47</v>
      </c>
      <c r="E70" s="83">
        <f t="shared" si="10"/>
        <v>0</v>
      </c>
      <c r="F70" s="83">
        <f t="shared" ref="F70:Q70" si="14">F35+F42+F49+F56</f>
        <v>0</v>
      </c>
      <c r="G70" s="83">
        <f t="shared" si="14"/>
        <v>0</v>
      </c>
      <c r="H70" s="83">
        <f t="shared" si="14"/>
        <v>0</v>
      </c>
      <c r="I70" s="83">
        <f t="shared" si="14"/>
        <v>0</v>
      </c>
      <c r="J70" s="83">
        <f t="shared" si="14"/>
        <v>0</v>
      </c>
      <c r="K70" s="83">
        <f t="shared" si="14"/>
        <v>0</v>
      </c>
      <c r="L70" s="83">
        <f t="shared" si="14"/>
        <v>0</v>
      </c>
      <c r="M70" s="83">
        <f t="shared" si="14"/>
        <v>0</v>
      </c>
      <c r="N70" s="83">
        <f t="shared" si="14"/>
        <v>0</v>
      </c>
      <c r="O70" s="83">
        <f t="shared" si="14"/>
        <v>0</v>
      </c>
      <c r="P70" s="83">
        <f t="shared" si="14"/>
        <v>0</v>
      </c>
      <c r="Q70" s="83">
        <f t="shared" si="14"/>
        <v>0</v>
      </c>
    </row>
    <row r="71" spans="1:18" x14ac:dyDescent="0.25">
      <c r="A71" s="160"/>
      <c r="B71" s="160"/>
      <c r="C71" s="160"/>
      <c r="D71" s="160"/>
      <c r="E71" s="160"/>
    </row>
    <row r="72" spans="1:18" ht="16.5" x14ac:dyDescent="0.25">
      <c r="B72" s="6"/>
      <c r="C72" s="6"/>
      <c r="D72" s="7"/>
      <c r="E72" s="7"/>
    </row>
    <row r="73" spans="1:18" ht="20.25" x14ac:dyDescent="0.3">
      <c r="B73" s="54" t="s">
        <v>85</v>
      </c>
      <c r="C73" s="54"/>
      <c r="D73" s="55"/>
      <c r="E73" s="55"/>
      <c r="F73" s="55"/>
      <c r="G73" s="55"/>
      <c r="H73" s="55"/>
      <c r="I73" s="55"/>
      <c r="J73" s="55"/>
    </row>
    <row r="74" spans="1:18" ht="20.25" x14ac:dyDescent="0.3">
      <c r="B74" s="54"/>
      <c r="C74" s="54"/>
      <c r="D74" s="55"/>
      <c r="E74" s="55"/>
      <c r="F74" s="55"/>
      <c r="G74" s="55"/>
      <c r="H74" s="55"/>
      <c r="I74" s="55"/>
      <c r="J74" s="55"/>
    </row>
    <row r="75" spans="1:18" ht="20.25" x14ac:dyDescent="0.3">
      <c r="B75" s="54" t="s">
        <v>105</v>
      </c>
      <c r="C75" s="54"/>
      <c r="D75" s="55"/>
      <c r="E75" s="55"/>
      <c r="F75" s="60"/>
      <c r="G75" s="60"/>
      <c r="H75" s="56"/>
      <c r="I75" s="56"/>
      <c r="J75" s="56"/>
      <c r="K75" s="57" t="s">
        <v>106</v>
      </c>
    </row>
    <row r="76" spans="1:18" ht="20.25" x14ac:dyDescent="0.3">
      <c r="B76" s="54"/>
      <c r="C76" s="54"/>
      <c r="D76" s="55"/>
      <c r="E76" s="55"/>
      <c r="G76" s="61"/>
      <c r="H76" s="62"/>
      <c r="I76" s="61" t="s">
        <v>38</v>
      </c>
      <c r="J76" s="55"/>
    </row>
    <row r="77" spans="1:18" ht="20.25" x14ac:dyDescent="0.3">
      <c r="B77" s="54" t="s">
        <v>84</v>
      </c>
      <c r="C77" s="54"/>
      <c r="D77" s="55"/>
      <c r="E77" s="55"/>
      <c r="F77" s="55"/>
      <c r="G77" s="55"/>
      <c r="H77" s="55"/>
      <c r="I77" s="55"/>
      <c r="J77" s="55"/>
    </row>
    <row r="78" spans="1:18" ht="20.25" x14ac:dyDescent="0.3">
      <c r="B78" s="54"/>
      <c r="C78" s="54"/>
      <c r="D78" s="55"/>
      <c r="E78" s="55"/>
      <c r="F78" s="55"/>
      <c r="G78" s="55"/>
      <c r="H78" s="55"/>
      <c r="I78" s="55"/>
      <c r="J78" s="55"/>
    </row>
    <row r="79" spans="1:18" s="72" customFormat="1" ht="42.75" hidden="1" customHeight="1" x14ac:dyDescent="0.3">
      <c r="A79" s="70"/>
      <c r="B79" s="161" t="s">
        <v>89</v>
      </c>
      <c r="C79" s="161"/>
      <c r="D79" s="161"/>
      <c r="E79" s="161"/>
      <c r="F79" s="161"/>
      <c r="G79" s="73"/>
      <c r="H79" s="104"/>
      <c r="I79" s="105"/>
      <c r="J79" s="106"/>
      <c r="K79" s="107" t="s">
        <v>90</v>
      </c>
      <c r="R79" s="108"/>
    </row>
    <row r="80" spans="1:18" s="72" customFormat="1" ht="20.25" hidden="1" x14ac:dyDescent="0.3">
      <c r="A80" s="70"/>
      <c r="B80" s="69"/>
      <c r="C80" s="69"/>
      <c r="D80" s="71"/>
      <c r="E80" s="71"/>
      <c r="G80" s="73"/>
      <c r="H80" s="73"/>
      <c r="I80" s="73" t="s">
        <v>38</v>
      </c>
      <c r="J80" s="71"/>
    </row>
    <row r="81" spans="1:11" s="72" customFormat="1" ht="42.75" hidden="1" customHeight="1" x14ac:dyDescent="0.3">
      <c r="A81" s="70"/>
      <c r="B81" s="161" t="s">
        <v>88</v>
      </c>
      <c r="C81" s="161"/>
      <c r="D81" s="161"/>
      <c r="E81" s="161"/>
      <c r="F81" s="161"/>
      <c r="G81" s="73"/>
      <c r="H81" s="104"/>
      <c r="I81" s="105"/>
      <c r="J81" s="106"/>
      <c r="K81" s="107" t="s">
        <v>87</v>
      </c>
    </row>
    <row r="82" spans="1:11" s="72" customFormat="1" ht="20.25" hidden="1" x14ac:dyDescent="0.3">
      <c r="A82" s="70"/>
      <c r="B82" s="69"/>
      <c r="C82" s="69"/>
      <c r="D82" s="71"/>
      <c r="E82" s="71"/>
      <c r="G82" s="73"/>
      <c r="H82" s="73"/>
      <c r="I82" s="73" t="s">
        <v>38</v>
      </c>
      <c r="J82" s="71"/>
    </row>
    <row r="83" spans="1:11" s="95" customFormat="1" ht="42.75" customHeight="1" x14ac:dyDescent="0.3">
      <c r="A83" s="89"/>
      <c r="B83" s="162" t="s">
        <v>81</v>
      </c>
      <c r="C83" s="162"/>
      <c r="D83" s="162"/>
      <c r="E83" s="162"/>
      <c r="F83" s="162"/>
      <c r="G83" s="90"/>
      <c r="H83" s="91"/>
      <c r="I83" s="92"/>
      <c r="J83" s="93"/>
      <c r="K83" s="77" t="s">
        <v>80</v>
      </c>
    </row>
    <row r="84" spans="1:11" s="78" customFormat="1" ht="20.25" x14ac:dyDescent="0.3">
      <c r="A84" s="74"/>
      <c r="B84" s="54"/>
      <c r="C84" s="54"/>
      <c r="D84" s="75"/>
      <c r="E84" s="75"/>
      <c r="F84" s="76"/>
      <c r="G84" s="76"/>
      <c r="H84" s="76"/>
      <c r="I84" s="76" t="s">
        <v>38</v>
      </c>
      <c r="J84" s="79"/>
      <c r="K84" s="77"/>
    </row>
    <row r="85" spans="1:11" s="72" customFormat="1" ht="42.75" hidden="1" customHeight="1" x14ac:dyDescent="0.3">
      <c r="A85" s="70"/>
      <c r="B85" s="69" t="s">
        <v>86</v>
      </c>
      <c r="C85" s="69"/>
      <c r="D85" s="71"/>
      <c r="E85" s="71"/>
      <c r="F85" s="73"/>
      <c r="G85" s="73"/>
      <c r="H85" s="104"/>
      <c r="I85" s="105"/>
      <c r="J85" s="106"/>
      <c r="K85" s="107" t="s">
        <v>76</v>
      </c>
    </row>
    <row r="86" spans="1:11" s="72" customFormat="1" ht="20.25" hidden="1" x14ac:dyDescent="0.3">
      <c r="A86" s="70"/>
      <c r="B86" s="69"/>
      <c r="C86" s="69"/>
      <c r="D86" s="71"/>
      <c r="E86" s="71"/>
      <c r="G86" s="73"/>
      <c r="H86" s="73"/>
      <c r="I86" s="73" t="s">
        <v>38</v>
      </c>
      <c r="J86" s="71"/>
    </row>
    <row r="87" spans="1:11" s="78" customFormat="1" ht="20.25" x14ac:dyDescent="0.3">
      <c r="A87" s="74"/>
      <c r="B87" s="54"/>
      <c r="C87" s="54"/>
      <c r="D87" s="75"/>
      <c r="E87" s="75"/>
      <c r="G87" s="76"/>
      <c r="H87" s="76"/>
      <c r="I87" s="76"/>
      <c r="J87" s="75"/>
    </row>
    <row r="88" spans="1:11" s="95" customFormat="1" ht="20.25" x14ac:dyDescent="0.3">
      <c r="A88" s="89"/>
      <c r="B88" s="96" t="s">
        <v>82</v>
      </c>
      <c r="C88" s="96"/>
      <c r="D88" s="97"/>
      <c r="E88" s="97"/>
      <c r="F88" s="90"/>
      <c r="G88" s="90"/>
      <c r="H88" s="91"/>
      <c r="I88" s="92"/>
      <c r="J88" s="93"/>
      <c r="K88" s="94" t="s">
        <v>83</v>
      </c>
    </row>
    <row r="89" spans="1:11" ht="20.25" x14ac:dyDescent="0.3">
      <c r="B89" s="54"/>
      <c r="C89" s="54"/>
      <c r="D89" s="55"/>
      <c r="E89" s="55"/>
      <c r="G89" s="61"/>
      <c r="H89" s="61"/>
      <c r="I89" s="61" t="s">
        <v>38</v>
      </c>
      <c r="J89" s="55"/>
    </row>
    <row r="90" spans="1:11" ht="20.25" x14ac:dyDescent="0.3">
      <c r="B90" s="54"/>
      <c r="C90" s="54"/>
      <c r="D90" s="55"/>
      <c r="E90" s="55"/>
      <c r="G90" s="61"/>
      <c r="H90" s="61"/>
      <c r="I90" s="61"/>
      <c r="J90" s="55"/>
    </row>
    <row r="91" spans="1:11" s="78" customFormat="1" ht="20.25" x14ac:dyDescent="0.3">
      <c r="A91" s="74"/>
      <c r="B91" s="54" t="s">
        <v>96</v>
      </c>
      <c r="C91" s="54"/>
      <c r="D91" s="75"/>
      <c r="E91" s="75"/>
      <c r="F91" s="115"/>
      <c r="G91" s="115"/>
      <c r="H91" s="115"/>
      <c r="I91" s="116"/>
      <c r="J91" s="75"/>
    </row>
    <row r="92" spans="1:11" ht="20.25" x14ac:dyDescent="0.3">
      <c r="A92" s="111"/>
      <c r="B92" s="54" t="s">
        <v>103</v>
      </c>
      <c r="C92" s="54"/>
      <c r="D92" s="55"/>
      <c r="E92" s="55"/>
      <c r="F92" s="58"/>
      <c r="G92" s="58"/>
      <c r="H92" s="58"/>
      <c r="I92" s="59"/>
      <c r="J92" s="55"/>
    </row>
    <row r="93" spans="1:11" ht="20.25" x14ac:dyDescent="0.25">
      <c r="B93" s="54" t="s">
        <v>70</v>
      </c>
      <c r="C93" s="6"/>
      <c r="F93" s="7"/>
      <c r="G93" s="7"/>
      <c r="H93" s="7"/>
      <c r="I93" s="101"/>
    </row>
    <row r="94" spans="1:11" x14ac:dyDescent="0.25">
      <c r="A94" s="1"/>
      <c r="D94" s="150"/>
      <c r="E94" s="150"/>
      <c r="F94" s="150"/>
    </row>
    <row r="95" spans="1:11" s="72" customFormat="1" ht="20.25" x14ac:dyDescent="0.3">
      <c r="A95" s="70"/>
      <c r="B95" s="69"/>
      <c r="C95" s="69"/>
      <c r="D95" s="71"/>
      <c r="E95" s="71"/>
      <c r="G95" s="73"/>
      <c r="H95" s="73"/>
      <c r="I95" s="73"/>
      <c r="J95" s="71"/>
    </row>
    <row r="96" spans="1:11" ht="16.5" x14ac:dyDescent="0.25">
      <c r="B96" s="112"/>
    </row>
    <row r="97" spans="2:2" ht="16.5" x14ac:dyDescent="0.25">
      <c r="B97" s="112"/>
    </row>
    <row r="98" spans="2:2" ht="16.5" x14ac:dyDescent="0.25">
      <c r="B98" s="112"/>
    </row>
    <row r="99" spans="2:2" ht="16.5" x14ac:dyDescent="0.25">
      <c r="B99" s="113"/>
    </row>
    <row r="100" spans="2:2" ht="16.5" x14ac:dyDescent="0.25">
      <c r="B100" s="113"/>
    </row>
    <row r="101" spans="2:2" ht="16.5" x14ac:dyDescent="0.25">
      <c r="B101" s="113"/>
    </row>
    <row r="102" spans="2:2" ht="16.5" x14ac:dyDescent="0.25">
      <c r="B102" s="113"/>
    </row>
    <row r="103" spans="2:2" ht="16.5" x14ac:dyDescent="0.25">
      <c r="B103" s="114"/>
    </row>
  </sheetData>
  <mergeCells count="35">
    <mergeCell ref="A24:Q24"/>
    <mergeCell ref="M14:Q14"/>
    <mergeCell ref="M15:Q15"/>
    <mergeCell ref="M16:Q16"/>
    <mergeCell ref="M17:Q17"/>
    <mergeCell ref="M18:Q18"/>
    <mergeCell ref="N21:Q21"/>
    <mergeCell ref="A23:Q23"/>
    <mergeCell ref="P25:Q25"/>
    <mergeCell ref="A26:A27"/>
    <mergeCell ref="B26:B27"/>
    <mergeCell ref="C26:C27"/>
    <mergeCell ref="D26:D27"/>
    <mergeCell ref="E26:E27"/>
    <mergeCell ref="F26:Q26"/>
    <mergeCell ref="A29:A42"/>
    <mergeCell ref="B29:B42"/>
    <mergeCell ref="C29:C35"/>
    <mergeCell ref="C36:C42"/>
    <mergeCell ref="A43:A49"/>
    <mergeCell ref="B43:B49"/>
    <mergeCell ref="C43:C49"/>
    <mergeCell ref="A50:A56"/>
    <mergeCell ref="B50:B56"/>
    <mergeCell ref="C50:C56"/>
    <mergeCell ref="A57:A63"/>
    <mergeCell ref="B57:B63"/>
    <mergeCell ref="C57:C63"/>
    <mergeCell ref="D94:F94"/>
    <mergeCell ref="A64:B70"/>
    <mergeCell ref="C64:C70"/>
    <mergeCell ref="A71:E71"/>
    <mergeCell ref="B79:F79"/>
    <mergeCell ref="B81:F81"/>
    <mergeCell ref="B83:F83"/>
  </mergeCells>
  <printOptions horizontalCentered="1"/>
  <pageMargins left="0" right="0" top="0.74803149606299213" bottom="0.15748031496062992" header="0" footer="0"/>
  <pageSetup paperSize="9" scale="43" orientation="landscape" r:id="rId1"/>
  <rowBreaks count="1" manualBreakCount="1">
    <brk id="56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8"/>
  <sheetViews>
    <sheetView view="pageBreakPreview" topLeftCell="A4" zoomScale="80" zoomScaleNormal="100" zoomScaleSheetLayoutView="80" workbookViewId="0">
      <selection activeCell="B26" sqref="B26"/>
    </sheetView>
  </sheetViews>
  <sheetFormatPr defaultRowHeight="15" x14ac:dyDescent="0.25"/>
  <cols>
    <col min="1" max="1" width="6.140625" style="35" customWidth="1"/>
    <col min="2" max="2" width="78.5703125" style="1" customWidth="1"/>
    <col min="3" max="3" width="39.85546875" style="38" customWidth="1"/>
    <col min="4" max="4" width="35.85546875" style="38" customWidth="1"/>
    <col min="5" max="16384" width="9.140625" style="1"/>
  </cols>
  <sheetData>
    <row r="1" spans="1:4" ht="16.5" x14ac:dyDescent="0.25">
      <c r="D1" s="6" t="s">
        <v>51</v>
      </c>
    </row>
    <row r="2" spans="1:4" ht="16.5" x14ac:dyDescent="0.25">
      <c r="D2" s="6" t="s">
        <v>26</v>
      </c>
    </row>
    <row r="3" spans="1:4" ht="16.5" x14ac:dyDescent="0.25">
      <c r="D3" s="6" t="s">
        <v>27</v>
      </c>
    </row>
    <row r="4" spans="1:4" ht="16.5" x14ac:dyDescent="0.25">
      <c r="D4" s="6" t="s">
        <v>28</v>
      </c>
    </row>
    <row r="6" spans="1:4" ht="53.25" customHeight="1" x14ac:dyDescent="0.25">
      <c r="A6" s="164" t="s">
        <v>60</v>
      </c>
      <c r="B6" s="164"/>
      <c r="C6" s="164"/>
      <c r="D6" s="164"/>
    </row>
    <row r="7" spans="1:4" x14ac:dyDescent="0.25">
      <c r="B7" s="165"/>
      <c r="C7" s="165"/>
      <c r="D7" s="165"/>
    </row>
    <row r="8" spans="1:4" ht="28.5" customHeight="1" x14ac:dyDescent="0.25"/>
    <row r="9" spans="1:4" ht="30.75" customHeight="1" x14ac:dyDescent="0.25">
      <c r="A9" s="166" t="s">
        <v>0</v>
      </c>
      <c r="B9" s="166" t="s">
        <v>12</v>
      </c>
      <c r="C9" s="166" t="s">
        <v>29</v>
      </c>
      <c r="D9" s="166"/>
    </row>
    <row r="10" spans="1:4" ht="75" x14ac:dyDescent="0.25">
      <c r="A10" s="166"/>
      <c r="B10" s="166"/>
      <c r="C10" s="39" t="s">
        <v>30</v>
      </c>
      <c r="D10" s="39" t="s">
        <v>53</v>
      </c>
    </row>
    <row r="11" spans="1:4" s="3" customFormat="1" ht="21" customHeight="1" x14ac:dyDescent="0.2">
      <c r="A11" s="39">
        <v>1</v>
      </c>
      <c r="B11" s="39">
        <v>2</v>
      </c>
      <c r="C11" s="39">
        <v>4</v>
      </c>
      <c r="D11" s="39">
        <v>5</v>
      </c>
    </row>
    <row r="12" spans="1:4" ht="30" customHeight="1" x14ac:dyDescent="0.25">
      <c r="A12" s="30" t="s">
        <v>2</v>
      </c>
      <c r="B12" s="31" t="s">
        <v>62</v>
      </c>
      <c r="C12" s="39"/>
      <c r="D12" s="39"/>
    </row>
    <row r="13" spans="1:4" ht="18.75" x14ac:dyDescent="0.25">
      <c r="A13" s="39" t="s">
        <v>3</v>
      </c>
      <c r="B13" s="29" t="s">
        <v>25</v>
      </c>
      <c r="C13" s="39"/>
      <c r="D13" s="39"/>
    </row>
    <row r="14" spans="1:4" ht="18.75" x14ac:dyDescent="0.25">
      <c r="A14" s="39" t="s">
        <v>4</v>
      </c>
      <c r="B14" s="29" t="s">
        <v>25</v>
      </c>
      <c r="C14" s="39"/>
      <c r="D14" s="39"/>
    </row>
    <row r="15" spans="1:4" ht="18.75" x14ac:dyDescent="0.25">
      <c r="A15" s="39" t="s">
        <v>50</v>
      </c>
      <c r="B15" s="29"/>
      <c r="C15" s="39"/>
      <c r="D15" s="39"/>
    </row>
    <row r="16" spans="1:4" ht="36" customHeight="1" x14ac:dyDescent="0.25">
      <c r="A16" s="30" t="s">
        <v>6</v>
      </c>
      <c r="B16" s="31" t="s">
        <v>62</v>
      </c>
      <c r="C16" s="39"/>
      <c r="D16" s="39"/>
    </row>
    <row r="17" spans="1:7" ht="18.75" x14ac:dyDescent="0.25">
      <c r="A17" s="39" t="s">
        <v>7</v>
      </c>
      <c r="B17" s="29" t="s">
        <v>25</v>
      </c>
      <c r="C17" s="39"/>
      <c r="D17" s="39"/>
    </row>
    <row r="18" spans="1:7" ht="18.75" x14ac:dyDescent="0.25">
      <c r="A18" s="39" t="s">
        <v>8</v>
      </c>
      <c r="B18" s="29" t="s">
        <v>25</v>
      </c>
      <c r="C18" s="39"/>
      <c r="D18" s="39"/>
    </row>
    <row r="19" spans="1:7" ht="18.75" x14ac:dyDescent="0.25">
      <c r="A19" s="39" t="s">
        <v>50</v>
      </c>
      <c r="B19" s="29"/>
      <c r="C19" s="39"/>
      <c r="D19" s="39"/>
    </row>
    <row r="20" spans="1:7" x14ac:dyDescent="0.25">
      <c r="B20" s="4"/>
    </row>
    <row r="21" spans="1:7" ht="16.5" x14ac:dyDescent="0.25">
      <c r="B21" s="6" t="s">
        <v>59</v>
      </c>
      <c r="C21" s="41"/>
      <c r="D21" s="43" t="s">
        <v>39</v>
      </c>
      <c r="E21" s="43"/>
      <c r="F21" s="43"/>
    </row>
    <row r="22" spans="1:7" ht="16.5" x14ac:dyDescent="0.25">
      <c r="B22" s="6"/>
      <c r="C22" s="37" t="s">
        <v>38</v>
      </c>
      <c r="D22" s="1"/>
    </row>
    <row r="23" spans="1:7" ht="16.5" x14ac:dyDescent="0.25">
      <c r="B23" s="6"/>
      <c r="C23" s="7"/>
      <c r="D23" s="43"/>
      <c r="E23" s="38"/>
      <c r="F23" s="38"/>
      <c r="G23" s="38"/>
    </row>
    <row r="24" spans="1:7" ht="16.5" x14ac:dyDescent="0.25">
      <c r="B24" s="6" t="s">
        <v>31</v>
      </c>
      <c r="C24" s="36"/>
      <c r="D24" s="43" t="s">
        <v>39</v>
      </c>
      <c r="E24" s="163"/>
      <c r="F24" s="163"/>
      <c r="G24" s="163"/>
    </row>
    <row r="25" spans="1:7" x14ac:dyDescent="0.25">
      <c r="C25" s="37" t="s">
        <v>38</v>
      </c>
      <c r="D25" s="43"/>
    </row>
    <row r="27" spans="1:7" ht="16.5" x14ac:dyDescent="0.25">
      <c r="B27" s="6" t="s">
        <v>31</v>
      </c>
      <c r="C27" s="36"/>
      <c r="D27" s="43" t="s">
        <v>39</v>
      </c>
    </row>
    <row r="28" spans="1:7" x14ac:dyDescent="0.25">
      <c r="C28" s="37" t="s">
        <v>38</v>
      </c>
      <c r="D28" s="43"/>
    </row>
  </sheetData>
  <mergeCells count="6">
    <mergeCell ref="E24:G24"/>
    <mergeCell ref="A6:D6"/>
    <mergeCell ref="B7:D7"/>
    <mergeCell ref="A9:A10"/>
    <mergeCell ref="B9:B10"/>
    <mergeCell ref="C9:D9"/>
  </mergeCells>
  <pageMargins left="0.9055118110236221" right="0.51181102362204722" top="0.74803149606299213" bottom="0" header="0" footer="0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3"/>
  <sheetViews>
    <sheetView view="pageBreakPreview" zoomScale="80" zoomScaleNormal="100" zoomScaleSheetLayoutView="80" workbookViewId="0">
      <selection activeCell="C54" sqref="C54"/>
    </sheetView>
  </sheetViews>
  <sheetFormatPr defaultRowHeight="15" x14ac:dyDescent="0.25"/>
  <cols>
    <col min="1" max="1" width="4.140625" style="2" bestFit="1" customWidth="1"/>
    <col min="2" max="2" width="30.7109375" style="1" customWidth="1"/>
    <col min="3" max="3" width="24.42578125" style="1" customWidth="1"/>
    <col min="4" max="4" width="12.85546875" style="1" customWidth="1"/>
    <col min="5" max="14" width="9.140625" style="1" customWidth="1"/>
    <col min="15" max="15" width="9.28515625" style="1" customWidth="1"/>
    <col min="16" max="16" width="9.7109375" style="1" customWidth="1"/>
    <col min="17" max="16384" width="9.140625" style="1"/>
  </cols>
  <sheetData>
    <row r="1" spans="1:16" ht="16.5" x14ac:dyDescent="0.25">
      <c r="F1" s="6"/>
      <c r="M1" s="43" t="s">
        <v>33</v>
      </c>
      <c r="O1" s="43"/>
      <c r="P1" s="43"/>
    </row>
    <row r="2" spans="1:16" ht="16.5" x14ac:dyDescent="0.25">
      <c r="A2" s="34"/>
      <c r="F2" s="6"/>
      <c r="M2" s="6" t="s">
        <v>26</v>
      </c>
      <c r="O2" s="32"/>
      <c r="P2" s="32"/>
    </row>
    <row r="3" spans="1:16" ht="16.5" x14ac:dyDescent="0.25">
      <c r="A3" s="34"/>
      <c r="F3" s="6"/>
      <c r="M3" s="6" t="s">
        <v>27</v>
      </c>
      <c r="O3" s="32"/>
      <c r="P3" s="32"/>
    </row>
    <row r="4" spans="1:16" ht="16.5" x14ac:dyDescent="0.25">
      <c r="A4" s="34"/>
      <c r="F4" s="6"/>
      <c r="M4" s="6" t="s">
        <v>28</v>
      </c>
      <c r="O4" s="32"/>
      <c r="P4" s="32"/>
    </row>
    <row r="5" spans="1:16" ht="16.5" x14ac:dyDescent="0.25">
      <c r="A5" s="34"/>
      <c r="F5" s="6"/>
      <c r="N5" s="32"/>
      <c r="O5" s="32"/>
      <c r="P5" s="32"/>
    </row>
    <row r="6" spans="1:16" ht="16.5" x14ac:dyDescent="0.25">
      <c r="A6" s="34"/>
      <c r="F6" s="6"/>
      <c r="N6" s="32"/>
      <c r="O6" s="32"/>
      <c r="P6" s="32"/>
    </row>
    <row r="7" spans="1:16" ht="16.5" x14ac:dyDescent="0.25">
      <c r="A7" s="34"/>
      <c r="F7" s="6"/>
      <c r="N7" s="32"/>
      <c r="O7" s="32"/>
      <c r="P7" s="32"/>
    </row>
    <row r="8" spans="1:16" ht="16.5" x14ac:dyDescent="0.25">
      <c r="F8" s="6"/>
      <c r="M8" s="163" t="s">
        <v>45</v>
      </c>
      <c r="N8" s="163"/>
      <c r="O8" s="163"/>
      <c r="P8" s="163"/>
    </row>
    <row r="9" spans="1:16" ht="16.5" x14ac:dyDescent="0.25">
      <c r="F9" s="6"/>
      <c r="M9" s="179"/>
      <c r="N9" s="179"/>
      <c r="O9" s="179"/>
      <c r="P9" s="179"/>
    </row>
    <row r="10" spans="1:16" ht="16.5" x14ac:dyDescent="0.25">
      <c r="F10" s="6"/>
      <c r="M10" s="180"/>
      <c r="N10" s="180"/>
      <c r="O10" s="180"/>
      <c r="P10" s="180"/>
    </row>
    <row r="11" spans="1:16" ht="16.5" x14ac:dyDescent="0.25">
      <c r="F11" s="6"/>
      <c r="M11" s="21"/>
      <c r="N11" s="21"/>
      <c r="O11" s="21"/>
      <c r="P11" s="21"/>
    </row>
    <row r="12" spans="1:16" ht="16.5" x14ac:dyDescent="0.25">
      <c r="F12" s="6"/>
      <c r="M12" s="181" t="s">
        <v>40</v>
      </c>
      <c r="N12" s="181"/>
      <c r="O12" s="181"/>
      <c r="P12" s="181"/>
    </row>
    <row r="13" spans="1:16" ht="16.5" x14ac:dyDescent="0.25">
      <c r="F13" s="6"/>
      <c r="M13" s="5"/>
      <c r="N13" s="5"/>
      <c r="O13" s="5"/>
      <c r="P13" s="5"/>
    </row>
    <row r="14" spans="1:16" ht="21" customHeight="1" x14ac:dyDescent="0.25">
      <c r="A14" s="165" t="s">
        <v>41</v>
      </c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</row>
    <row r="15" spans="1:16" ht="22.5" customHeight="1" x14ac:dyDescent="0.25">
      <c r="A15" s="171" t="s">
        <v>42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</row>
    <row r="16" spans="1:16" x14ac:dyDescent="0.25">
      <c r="A16" s="171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</row>
    <row r="17" spans="1:16" x14ac:dyDescent="0.25">
      <c r="O17" s="173" t="s">
        <v>43</v>
      </c>
      <c r="P17" s="173"/>
    </row>
    <row r="18" spans="1:16" ht="42.75" customHeight="1" x14ac:dyDescent="0.25">
      <c r="A18" s="167" t="s">
        <v>0</v>
      </c>
      <c r="B18" s="167" t="s">
        <v>12</v>
      </c>
      <c r="C18" s="167" t="s">
        <v>34</v>
      </c>
      <c r="D18" s="167" t="s">
        <v>37</v>
      </c>
      <c r="E18" s="167" t="s">
        <v>44</v>
      </c>
      <c r="F18" s="172"/>
      <c r="G18" s="172"/>
      <c r="H18" s="172"/>
      <c r="I18" s="172"/>
      <c r="J18" s="172"/>
      <c r="K18" s="172"/>
      <c r="L18" s="172"/>
      <c r="M18" s="172"/>
      <c r="N18" s="172"/>
      <c r="O18" s="172"/>
      <c r="P18" s="172"/>
    </row>
    <row r="19" spans="1:16" ht="24.75" customHeight="1" x14ac:dyDescent="0.25">
      <c r="A19" s="167"/>
      <c r="B19" s="167"/>
      <c r="C19" s="167"/>
      <c r="D19" s="167"/>
      <c r="E19" s="11" t="s">
        <v>13</v>
      </c>
      <c r="F19" s="11" t="s">
        <v>14</v>
      </c>
      <c r="G19" s="11" t="s">
        <v>15</v>
      </c>
      <c r="H19" s="11" t="s">
        <v>16</v>
      </c>
      <c r="I19" s="11" t="s">
        <v>17</v>
      </c>
      <c r="J19" s="11" t="s">
        <v>18</v>
      </c>
      <c r="K19" s="11" t="s">
        <v>19</v>
      </c>
      <c r="L19" s="11" t="s">
        <v>20</v>
      </c>
      <c r="M19" s="11" t="s">
        <v>21</v>
      </c>
      <c r="N19" s="11" t="s">
        <v>22</v>
      </c>
      <c r="O19" s="11" t="s">
        <v>23</v>
      </c>
      <c r="P19" s="11" t="s">
        <v>24</v>
      </c>
    </row>
    <row r="20" spans="1:16" s="3" customFormat="1" ht="15" customHeight="1" x14ac:dyDescent="0.2">
      <c r="A20" s="8">
        <v>1</v>
      </c>
      <c r="B20" s="8">
        <v>2</v>
      </c>
      <c r="C20" s="8">
        <v>3</v>
      </c>
      <c r="D20" s="12">
        <v>4</v>
      </c>
      <c r="E20" s="8">
        <v>5</v>
      </c>
      <c r="F20" s="8">
        <v>6</v>
      </c>
      <c r="G20" s="8">
        <v>7</v>
      </c>
      <c r="H20" s="8">
        <v>8</v>
      </c>
      <c r="I20" s="8">
        <v>9</v>
      </c>
      <c r="J20" s="8">
        <v>10</v>
      </c>
      <c r="K20" s="8">
        <v>11</v>
      </c>
      <c r="L20" s="8">
        <v>12</v>
      </c>
      <c r="M20" s="8">
        <v>13</v>
      </c>
      <c r="N20" s="8">
        <v>14</v>
      </c>
      <c r="O20" s="8">
        <v>15</v>
      </c>
      <c r="P20" s="8">
        <v>16</v>
      </c>
    </row>
    <row r="21" spans="1:16" ht="27" customHeight="1" x14ac:dyDescent="0.25">
      <c r="A21" s="182" t="s">
        <v>2</v>
      </c>
      <c r="B21" s="182" t="s">
        <v>61</v>
      </c>
      <c r="C21" s="9" t="s">
        <v>35</v>
      </c>
      <c r="D21" s="16">
        <f t="shared" ref="D21:P21" si="0">D22+D23+D24+D25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  <c r="L21" s="13">
        <f t="shared" si="0"/>
        <v>0</v>
      </c>
      <c r="M21" s="13">
        <f t="shared" si="0"/>
        <v>0</v>
      </c>
      <c r="N21" s="13">
        <f t="shared" si="0"/>
        <v>0</v>
      </c>
      <c r="O21" s="13">
        <f t="shared" si="0"/>
        <v>0</v>
      </c>
      <c r="P21" s="13">
        <f t="shared" si="0"/>
        <v>0</v>
      </c>
    </row>
    <row r="22" spans="1:16" ht="24" customHeight="1" x14ac:dyDescent="0.25">
      <c r="A22" s="183"/>
      <c r="B22" s="183"/>
      <c r="C22" s="10" t="s">
        <v>9</v>
      </c>
      <c r="D22" s="17">
        <f>D29+D36</f>
        <v>0</v>
      </c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 ht="22.5" customHeight="1" x14ac:dyDescent="0.25">
      <c r="A23" s="183"/>
      <c r="B23" s="183"/>
      <c r="C23" s="10" t="s">
        <v>10</v>
      </c>
      <c r="D23" s="17">
        <f>D30+D37</f>
        <v>0</v>
      </c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 ht="19.5" customHeight="1" x14ac:dyDescent="0.25">
      <c r="A24" s="183"/>
      <c r="B24" s="183"/>
      <c r="C24" s="23" t="s">
        <v>11</v>
      </c>
      <c r="D24" s="17">
        <f>D31+D38</f>
        <v>0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</row>
    <row r="25" spans="1:16" ht="49.5" customHeight="1" x14ac:dyDescent="0.25">
      <c r="A25" s="183"/>
      <c r="B25" s="184"/>
      <c r="C25" s="26" t="s">
        <v>48</v>
      </c>
      <c r="D25" s="24">
        <f>D34+D41</f>
        <v>0</v>
      </c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 ht="24.75" customHeight="1" x14ac:dyDescent="0.25">
      <c r="A26" s="183"/>
      <c r="B26" s="184"/>
      <c r="C26" s="26" t="s">
        <v>46</v>
      </c>
      <c r="D26" s="24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 ht="31.5" customHeight="1" x14ac:dyDescent="0.25">
      <c r="A27" s="186"/>
      <c r="B27" s="185"/>
      <c r="C27" s="26" t="s">
        <v>47</v>
      </c>
      <c r="D27" s="24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 ht="27.75" customHeight="1" x14ac:dyDescent="0.25">
      <c r="A28" s="167" t="s">
        <v>3</v>
      </c>
      <c r="B28" s="168" t="s">
        <v>25</v>
      </c>
      <c r="C28" s="25" t="s">
        <v>35</v>
      </c>
      <c r="D28" s="16">
        <f>D29+D30+D31+D34</f>
        <v>0</v>
      </c>
      <c r="E28" s="13">
        <f>E29+E30+E31+E34</f>
        <v>0</v>
      </c>
      <c r="F28" s="13">
        <f t="shared" ref="F28:P28" si="1">F29+F30+F31+F34</f>
        <v>0</v>
      </c>
      <c r="G28" s="13">
        <f t="shared" si="1"/>
        <v>0</v>
      </c>
      <c r="H28" s="13">
        <f t="shared" si="1"/>
        <v>0</v>
      </c>
      <c r="I28" s="13">
        <f t="shared" si="1"/>
        <v>0</v>
      </c>
      <c r="J28" s="13">
        <f t="shared" si="1"/>
        <v>0</v>
      </c>
      <c r="K28" s="13">
        <f t="shared" si="1"/>
        <v>0</v>
      </c>
      <c r="L28" s="13">
        <f t="shared" si="1"/>
        <v>0</v>
      </c>
      <c r="M28" s="13">
        <f t="shared" si="1"/>
        <v>0</v>
      </c>
      <c r="N28" s="13">
        <f t="shared" si="1"/>
        <v>0</v>
      </c>
      <c r="O28" s="13">
        <f t="shared" si="1"/>
        <v>0</v>
      </c>
      <c r="P28" s="13">
        <f t="shared" si="1"/>
        <v>0</v>
      </c>
    </row>
    <row r="29" spans="1:16" ht="22.5" customHeight="1" x14ac:dyDescent="0.25">
      <c r="A29" s="167"/>
      <c r="B29" s="169"/>
      <c r="C29" s="10" t="s">
        <v>9</v>
      </c>
      <c r="D29" s="17">
        <f>E29+F29+G29+H29+I29+J29+K29+L29+M29+N29+O29+P29</f>
        <v>0</v>
      </c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 ht="25.5" customHeight="1" x14ac:dyDescent="0.25">
      <c r="A30" s="167"/>
      <c r="B30" s="169"/>
      <c r="C30" s="10" t="s">
        <v>10</v>
      </c>
      <c r="D30" s="17">
        <f>E30+F30+G30+H30+I30+J30+K30+L30+M30+N30+O30+P30</f>
        <v>0</v>
      </c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 ht="23.25" customHeight="1" x14ac:dyDescent="0.25">
      <c r="A31" s="167"/>
      <c r="B31" s="169"/>
      <c r="C31" s="10" t="s">
        <v>11</v>
      </c>
      <c r="D31" s="17">
        <f>E31+F31+G31+H31+I31+J31+K31+L31+M31+N31+O31+P31</f>
        <v>0</v>
      </c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 ht="51" customHeight="1" x14ac:dyDescent="0.25">
      <c r="A32" s="167"/>
      <c r="B32" s="169"/>
      <c r="C32" s="26" t="s">
        <v>48</v>
      </c>
      <c r="D32" s="17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1:16" ht="35.25" customHeight="1" x14ac:dyDescent="0.25">
      <c r="A33" s="167"/>
      <c r="B33" s="169"/>
      <c r="C33" s="26" t="s">
        <v>46</v>
      </c>
      <c r="D33" s="1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4" spans="1:16" ht="36" customHeight="1" x14ac:dyDescent="0.25">
      <c r="A34" s="167"/>
      <c r="B34" s="170"/>
      <c r="C34" s="26" t="s">
        <v>47</v>
      </c>
      <c r="D34" s="17">
        <f>E34+F34+G34+H34+I34+J34+K34+L34+M34+N34+O34+P34</f>
        <v>0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</row>
    <row r="35" spans="1:16" ht="19.5" customHeight="1" x14ac:dyDescent="0.25">
      <c r="A35" s="167" t="s">
        <v>4</v>
      </c>
      <c r="B35" s="168" t="s">
        <v>25</v>
      </c>
      <c r="C35" s="9" t="s">
        <v>35</v>
      </c>
      <c r="D35" s="18">
        <f t="shared" ref="D35:P35" si="2">D36+D37+D38+D41</f>
        <v>0</v>
      </c>
      <c r="E35" s="13">
        <f t="shared" si="2"/>
        <v>0</v>
      </c>
      <c r="F35" s="13">
        <f t="shared" si="2"/>
        <v>0</v>
      </c>
      <c r="G35" s="13">
        <f t="shared" si="2"/>
        <v>0</v>
      </c>
      <c r="H35" s="13">
        <f t="shared" si="2"/>
        <v>0</v>
      </c>
      <c r="I35" s="13">
        <f t="shared" si="2"/>
        <v>0</v>
      </c>
      <c r="J35" s="13">
        <f t="shared" si="2"/>
        <v>0</v>
      </c>
      <c r="K35" s="13">
        <f t="shared" si="2"/>
        <v>0</v>
      </c>
      <c r="L35" s="13">
        <f t="shared" si="2"/>
        <v>0</v>
      </c>
      <c r="M35" s="13">
        <f t="shared" si="2"/>
        <v>0</v>
      </c>
      <c r="N35" s="13">
        <f t="shared" si="2"/>
        <v>0</v>
      </c>
      <c r="O35" s="13">
        <f t="shared" si="2"/>
        <v>0</v>
      </c>
      <c r="P35" s="13">
        <f t="shared" si="2"/>
        <v>0</v>
      </c>
    </row>
    <row r="36" spans="1:16" ht="19.5" customHeight="1" x14ac:dyDescent="0.25">
      <c r="A36" s="167"/>
      <c r="B36" s="169"/>
      <c r="C36" s="10" t="s">
        <v>9</v>
      </c>
      <c r="D36" s="17">
        <f>E36+F36+G36+H36+I36+J36+K36+L36+M36+N36+O36+P36</f>
        <v>0</v>
      </c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19.5" customHeight="1" x14ac:dyDescent="0.25">
      <c r="A37" s="167"/>
      <c r="B37" s="169"/>
      <c r="C37" s="10" t="s">
        <v>10</v>
      </c>
      <c r="D37" s="17">
        <f>E37+F37+G37+H37+I37+J37+K37+L37+M37+N37+O37+P37</f>
        <v>0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  <row r="38" spans="1:16" ht="19.5" customHeight="1" x14ac:dyDescent="0.25">
      <c r="A38" s="167"/>
      <c r="B38" s="169"/>
      <c r="C38" s="10" t="s">
        <v>11</v>
      </c>
      <c r="D38" s="17">
        <f>E38+F38+G38+H38+I38+J38+K38+L38+M38+N38+O38+P38</f>
        <v>0</v>
      </c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</row>
    <row r="39" spans="1:16" ht="39" customHeight="1" x14ac:dyDescent="0.25">
      <c r="A39" s="167"/>
      <c r="B39" s="169"/>
      <c r="C39" s="26" t="s">
        <v>48</v>
      </c>
      <c r="D39" s="17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</row>
    <row r="40" spans="1:16" ht="19.5" customHeight="1" x14ac:dyDescent="0.25">
      <c r="A40" s="167"/>
      <c r="B40" s="169"/>
      <c r="C40" s="26" t="s">
        <v>46</v>
      </c>
      <c r="D40" s="17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</row>
    <row r="41" spans="1:16" ht="30.75" customHeight="1" x14ac:dyDescent="0.25">
      <c r="A41" s="167"/>
      <c r="B41" s="170"/>
      <c r="C41" s="26" t="s">
        <v>47</v>
      </c>
      <c r="D41" s="17">
        <f>E41+F41+G41+H41+I41+J41+K41+L41+M41+N41+O41+P41</f>
        <v>0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</row>
    <row r="42" spans="1:16" ht="26.25" customHeight="1" x14ac:dyDescent="0.25">
      <c r="A42" s="22" t="s">
        <v>5</v>
      </c>
      <c r="B42" s="11"/>
      <c r="C42" s="10"/>
      <c r="D42" s="17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</row>
    <row r="43" spans="1:16" x14ac:dyDescent="0.25">
      <c r="A43" s="167" t="s">
        <v>6</v>
      </c>
      <c r="B43" s="167" t="s">
        <v>61</v>
      </c>
      <c r="C43" s="9" t="s">
        <v>35</v>
      </c>
      <c r="D43" s="13">
        <f t="shared" ref="D43:P43" si="3">D44+D45+D46+D49</f>
        <v>0</v>
      </c>
      <c r="E43" s="13">
        <f t="shared" si="3"/>
        <v>0</v>
      </c>
      <c r="F43" s="13">
        <f t="shared" si="3"/>
        <v>0</v>
      </c>
      <c r="G43" s="13">
        <f t="shared" si="3"/>
        <v>0</v>
      </c>
      <c r="H43" s="13">
        <f t="shared" si="3"/>
        <v>0</v>
      </c>
      <c r="I43" s="13">
        <f t="shared" si="3"/>
        <v>0</v>
      </c>
      <c r="J43" s="13">
        <f t="shared" si="3"/>
        <v>0</v>
      </c>
      <c r="K43" s="13">
        <f t="shared" si="3"/>
        <v>0</v>
      </c>
      <c r="L43" s="13">
        <f t="shared" si="3"/>
        <v>0</v>
      </c>
      <c r="M43" s="13">
        <f t="shared" si="3"/>
        <v>0</v>
      </c>
      <c r="N43" s="13">
        <f t="shared" si="3"/>
        <v>0</v>
      </c>
      <c r="O43" s="13">
        <f t="shared" si="3"/>
        <v>0</v>
      </c>
      <c r="P43" s="13">
        <f t="shared" si="3"/>
        <v>0</v>
      </c>
    </row>
    <row r="44" spans="1:16" x14ac:dyDescent="0.25">
      <c r="A44" s="167"/>
      <c r="B44" s="167"/>
      <c r="C44" s="10" t="s">
        <v>9</v>
      </c>
      <c r="D44" s="14">
        <f>D51+D58</f>
        <v>0</v>
      </c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</row>
    <row r="45" spans="1:16" x14ac:dyDescent="0.25">
      <c r="A45" s="167"/>
      <c r="B45" s="167"/>
      <c r="C45" s="10" t="s">
        <v>10</v>
      </c>
      <c r="D45" s="14">
        <f>D52+D59</f>
        <v>0</v>
      </c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x14ac:dyDescent="0.25">
      <c r="A46" s="167"/>
      <c r="B46" s="167"/>
      <c r="C46" s="10" t="s">
        <v>11</v>
      </c>
      <c r="D46" s="14">
        <f>D53+D60</f>
        <v>0</v>
      </c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1:16" ht="48" customHeight="1" x14ac:dyDescent="0.25">
      <c r="A47" s="167"/>
      <c r="B47" s="167"/>
      <c r="C47" s="26" t="s">
        <v>48</v>
      </c>
      <c r="D47" s="14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1:16" x14ac:dyDescent="0.25">
      <c r="A48" s="167"/>
      <c r="B48" s="167"/>
      <c r="C48" s="26" t="s">
        <v>46</v>
      </c>
      <c r="D48" s="14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1:16" x14ac:dyDescent="0.25">
      <c r="A49" s="167"/>
      <c r="B49" s="167"/>
      <c r="C49" s="26" t="s">
        <v>47</v>
      </c>
      <c r="D49" s="14">
        <f>D56+D63</f>
        <v>0</v>
      </c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</row>
    <row r="50" spans="1:16" ht="14.25" customHeight="1" x14ac:dyDescent="0.25">
      <c r="A50" s="167" t="s">
        <v>7</v>
      </c>
      <c r="B50" s="168" t="s">
        <v>25</v>
      </c>
      <c r="C50" s="9" t="s">
        <v>35</v>
      </c>
      <c r="D50" s="18">
        <f t="shared" ref="D50:P50" si="4">D51+D52+D53+D56</f>
        <v>0</v>
      </c>
      <c r="E50" s="13">
        <f t="shared" si="4"/>
        <v>0</v>
      </c>
      <c r="F50" s="13">
        <f t="shared" si="4"/>
        <v>0</v>
      </c>
      <c r="G50" s="13">
        <f t="shared" si="4"/>
        <v>0</v>
      </c>
      <c r="H50" s="13">
        <f t="shared" si="4"/>
        <v>0</v>
      </c>
      <c r="I50" s="13">
        <f t="shared" si="4"/>
        <v>0</v>
      </c>
      <c r="J50" s="13">
        <f t="shared" si="4"/>
        <v>0</v>
      </c>
      <c r="K50" s="13">
        <f t="shared" si="4"/>
        <v>0</v>
      </c>
      <c r="L50" s="13">
        <f t="shared" si="4"/>
        <v>0</v>
      </c>
      <c r="M50" s="13">
        <f t="shared" si="4"/>
        <v>0</v>
      </c>
      <c r="N50" s="13">
        <f t="shared" si="4"/>
        <v>0</v>
      </c>
      <c r="O50" s="13">
        <f t="shared" si="4"/>
        <v>0</v>
      </c>
      <c r="P50" s="13">
        <f t="shared" si="4"/>
        <v>0</v>
      </c>
    </row>
    <row r="51" spans="1:16" ht="14.25" customHeight="1" x14ac:dyDescent="0.25">
      <c r="A51" s="167"/>
      <c r="B51" s="169"/>
      <c r="C51" s="10" t="s">
        <v>9</v>
      </c>
      <c r="D51" s="17">
        <f>E51+F51+G51+H51+I51+J51+K51+L51+M51+N51+O51+P51</f>
        <v>0</v>
      </c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</row>
    <row r="52" spans="1:16" ht="14.25" customHeight="1" x14ac:dyDescent="0.25">
      <c r="A52" s="167"/>
      <c r="B52" s="169"/>
      <c r="C52" s="10" t="s">
        <v>10</v>
      </c>
      <c r="D52" s="17">
        <f>E52+F52+G52+H52+I52+J52+K52+L52+M52+N52+O52+P52</f>
        <v>0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</row>
    <row r="53" spans="1:16" ht="14.25" customHeight="1" x14ac:dyDescent="0.25">
      <c r="A53" s="167"/>
      <c r="B53" s="169"/>
      <c r="C53" s="10" t="s">
        <v>11</v>
      </c>
      <c r="D53" s="17">
        <f>E53+F53+G53+H53+I53+J53+K53+L53+M53+N53+O53+P53</f>
        <v>0</v>
      </c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</row>
    <row r="54" spans="1:16" ht="42.75" customHeight="1" x14ac:dyDescent="0.25">
      <c r="A54" s="167"/>
      <c r="B54" s="169"/>
      <c r="C54" s="26" t="s">
        <v>48</v>
      </c>
      <c r="D54" s="17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</row>
    <row r="55" spans="1:16" ht="19.5" customHeight="1" x14ac:dyDescent="0.25">
      <c r="A55" s="167"/>
      <c r="B55" s="169"/>
      <c r="C55" s="26" t="s">
        <v>46</v>
      </c>
      <c r="D55" s="17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</row>
    <row r="56" spans="1:16" ht="28.5" customHeight="1" x14ac:dyDescent="0.25">
      <c r="A56" s="167"/>
      <c r="B56" s="170"/>
      <c r="C56" s="26" t="s">
        <v>47</v>
      </c>
      <c r="D56" s="17">
        <f>E56+F56+G56+H56+I56+J56+K56+L56+M56+N56+O56+P56</f>
        <v>0</v>
      </c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</row>
    <row r="57" spans="1:16" ht="21" customHeight="1" x14ac:dyDescent="0.25">
      <c r="A57" s="167" t="s">
        <v>8</v>
      </c>
      <c r="B57" s="168" t="s">
        <v>25</v>
      </c>
      <c r="C57" s="9" t="s">
        <v>35</v>
      </c>
      <c r="D57" s="18">
        <f t="shared" ref="D57:P57" si="5">D58+D59+D60+D63</f>
        <v>0</v>
      </c>
      <c r="E57" s="13">
        <f t="shared" si="5"/>
        <v>0</v>
      </c>
      <c r="F57" s="13">
        <f t="shared" si="5"/>
        <v>0</v>
      </c>
      <c r="G57" s="13">
        <f t="shared" si="5"/>
        <v>0</v>
      </c>
      <c r="H57" s="13">
        <f t="shared" si="5"/>
        <v>0</v>
      </c>
      <c r="I57" s="13">
        <f t="shared" si="5"/>
        <v>0</v>
      </c>
      <c r="J57" s="13">
        <f t="shared" si="5"/>
        <v>0</v>
      </c>
      <c r="K57" s="13">
        <f t="shared" si="5"/>
        <v>0</v>
      </c>
      <c r="L57" s="13">
        <f t="shared" si="5"/>
        <v>0</v>
      </c>
      <c r="M57" s="13">
        <f t="shared" si="5"/>
        <v>0</v>
      </c>
      <c r="N57" s="13">
        <f t="shared" si="5"/>
        <v>0</v>
      </c>
      <c r="O57" s="13">
        <f t="shared" si="5"/>
        <v>0</v>
      </c>
      <c r="P57" s="13">
        <f t="shared" si="5"/>
        <v>0</v>
      </c>
    </row>
    <row r="58" spans="1:16" ht="18.75" customHeight="1" x14ac:dyDescent="0.25">
      <c r="A58" s="167"/>
      <c r="B58" s="169"/>
      <c r="C58" s="10" t="s">
        <v>9</v>
      </c>
      <c r="D58" s="17">
        <f>E58+F58+G58+H58+I58+J58+K58+L58+M58+N58+O58+P58</f>
        <v>0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</row>
    <row r="59" spans="1:16" ht="18.75" customHeight="1" x14ac:dyDescent="0.25">
      <c r="A59" s="167"/>
      <c r="B59" s="169"/>
      <c r="C59" s="10" t="s">
        <v>10</v>
      </c>
      <c r="D59" s="17">
        <f>E59+F59+G59+H59+I59+J59+K59+L59+M59+N59+O59+P59</f>
        <v>0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</row>
    <row r="60" spans="1:16" ht="18.75" customHeight="1" x14ac:dyDescent="0.25">
      <c r="A60" s="167"/>
      <c r="B60" s="169"/>
      <c r="C60" s="10" t="s">
        <v>11</v>
      </c>
      <c r="D60" s="17">
        <f>E60+F60+G60+H60+I60+J60+K60+L60+M60+N60+O60+P60</f>
        <v>0</v>
      </c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</row>
    <row r="61" spans="1:16" ht="40.5" customHeight="1" x14ac:dyDescent="0.25">
      <c r="A61" s="167"/>
      <c r="B61" s="169"/>
      <c r="C61" s="26" t="s">
        <v>48</v>
      </c>
      <c r="D61" s="17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</row>
    <row r="62" spans="1:16" ht="22.5" customHeight="1" x14ac:dyDescent="0.25">
      <c r="A62" s="167"/>
      <c r="B62" s="169"/>
      <c r="C62" s="26" t="s">
        <v>46</v>
      </c>
      <c r="D62" s="17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</row>
    <row r="63" spans="1:16" ht="30" customHeight="1" x14ac:dyDescent="0.25">
      <c r="A63" s="167"/>
      <c r="B63" s="170"/>
      <c r="C63" s="26" t="s">
        <v>47</v>
      </c>
      <c r="D63" s="17">
        <f>E63+F63+G63+H63+I63+J63+K63+L63+M63+N63+O63+P63</f>
        <v>0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</row>
    <row r="64" spans="1:16" ht="22.5" customHeight="1" x14ac:dyDescent="0.25">
      <c r="A64" s="11" t="s">
        <v>5</v>
      </c>
      <c r="B64" s="11"/>
      <c r="C64" s="10"/>
      <c r="D64" s="17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</row>
    <row r="65" spans="1:16" ht="14.25" customHeight="1" x14ac:dyDescent="0.25">
      <c r="A65" s="178" t="s">
        <v>54</v>
      </c>
      <c r="B65" s="178"/>
      <c r="C65" s="9" t="s">
        <v>35</v>
      </c>
      <c r="D65" s="13">
        <f t="shared" ref="D65:P65" si="6">D66+D67+D68+D69</f>
        <v>0</v>
      </c>
      <c r="E65" s="13">
        <f t="shared" si="6"/>
        <v>0</v>
      </c>
      <c r="F65" s="13">
        <f t="shared" si="6"/>
        <v>0</v>
      </c>
      <c r="G65" s="13">
        <f t="shared" si="6"/>
        <v>0</v>
      </c>
      <c r="H65" s="13">
        <f t="shared" si="6"/>
        <v>0</v>
      </c>
      <c r="I65" s="13">
        <f t="shared" si="6"/>
        <v>0</v>
      </c>
      <c r="J65" s="13">
        <f t="shared" si="6"/>
        <v>0</v>
      </c>
      <c r="K65" s="13">
        <f t="shared" si="6"/>
        <v>0</v>
      </c>
      <c r="L65" s="13">
        <f t="shared" si="6"/>
        <v>0</v>
      </c>
      <c r="M65" s="13">
        <f t="shared" si="6"/>
        <v>0</v>
      </c>
      <c r="N65" s="13">
        <f t="shared" si="6"/>
        <v>0</v>
      </c>
      <c r="O65" s="13">
        <f t="shared" si="6"/>
        <v>0</v>
      </c>
      <c r="P65" s="13">
        <f t="shared" si="6"/>
        <v>0</v>
      </c>
    </row>
    <row r="66" spans="1:16" ht="16.5" customHeight="1" x14ac:dyDescent="0.25">
      <c r="A66" s="178"/>
      <c r="B66" s="178"/>
      <c r="C66" s="9" t="s">
        <v>9</v>
      </c>
      <c r="D66" s="14">
        <f>D22+D44</f>
        <v>0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</row>
    <row r="67" spans="1:16" ht="21.75" customHeight="1" x14ac:dyDescent="0.25">
      <c r="A67" s="178"/>
      <c r="B67" s="178"/>
      <c r="C67" s="9" t="s">
        <v>10</v>
      </c>
      <c r="D67" s="14">
        <f>D23+D45</f>
        <v>0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</row>
    <row r="68" spans="1:16" ht="24.75" customHeight="1" x14ac:dyDescent="0.25">
      <c r="A68" s="178"/>
      <c r="B68" s="178"/>
      <c r="C68" s="9" t="s">
        <v>11</v>
      </c>
      <c r="D68" s="14">
        <f>D24+D46</f>
        <v>0</v>
      </c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</row>
    <row r="69" spans="1:16" ht="56.25" customHeight="1" x14ac:dyDescent="0.25">
      <c r="A69" s="178"/>
      <c r="B69" s="178"/>
      <c r="C69" s="27" t="s">
        <v>48</v>
      </c>
      <c r="D69" s="14">
        <f>D25+D49</f>
        <v>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</row>
    <row r="70" spans="1:16" ht="30" customHeight="1" x14ac:dyDescent="0.25">
      <c r="A70" s="178"/>
      <c r="B70" s="178"/>
      <c r="C70" s="27" t="s">
        <v>46</v>
      </c>
      <c r="D70" s="14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</row>
    <row r="71" spans="1:16" ht="25.5" customHeight="1" x14ac:dyDescent="0.25">
      <c r="A71" s="178"/>
      <c r="B71" s="178"/>
      <c r="C71" s="27" t="s">
        <v>47</v>
      </c>
      <c r="D71" s="20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</row>
    <row r="72" spans="1:16" ht="28.5" customHeight="1" x14ac:dyDescent="0.25">
      <c r="A72" s="177" t="s">
        <v>36</v>
      </c>
      <c r="B72" s="177"/>
      <c r="C72" s="177"/>
      <c r="D72" s="177"/>
    </row>
    <row r="73" spans="1:16" ht="16.5" x14ac:dyDescent="0.25">
      <c r="B73" s="6"/>
      <c r="C73" s="7"/>
      <c r="D73" s="7"/>
    </row>
    <row r="74" spans="1:16" ht="16.5" x14ac:dyDescent="0.25">
      <c r="B74" s="6" t="s">
        <v>31</v>
      </c>
      <c r="C74" s="174"/>
      <c r="D74" s="174"/>
      <c r="E74" s="174"/>
      <c r="F74" s="163" t="s">
        <v>39</v>
      </c>
      <c r="G74" s="163"/>
      <c r="H74" s="163"/>
    </row>
    <row r="75" spans="1:16" ht="16.5" x14ac:dyDescent="0.25">
      <c r="B75" s="6"/>
      <c r="C75" s="176" t="s">
        <v>38</v>
      </c>
      <c r="D75" s="176"/>
      <c r="E75" s="176"/>
    </row>
    <row r="76" spans="1:16" ht="16.5" x14ac:dyDescent="0.25">
      <c r="B76" s="6" t="s">
        <v>55</v>
      </c>
      <c r="C76" s="174"/>
      <c r="D76" s="174"/>
      <c r="E76" s="174"/>
      <c r="F76" s="163" t="s">
        <v>39</v>
      </c>
      <c r="G76" s="163"/>
      <c r="H76" s="163"/>
    </row>
    <row r="77" spans="1:16" x14ac:dyDescent="0.25">
      <c r="C77" s="176" t="s">
        <v>38</v>
      </c>
      <c r="D77" s="176"/>
      <c r="E77" s="176"/>
    </row>
    <row r="78" spans="1:16" x14ac:dyDescent="0.25">
      <c r="A78" s="34"/>
      <c r="C78" s="40"/>
      <c r="D78" s="40"/>
      <c r="E78" s="40"/>
    </row>
    <row r="79" spans="1:16" ht="16.5" x14ac:dyDescent="0.25">
      <c r="A79" s="34"/>
      <c r="B79" s="6" t="s">
        <v>56</v>
      </c>
      <c r="C79" s="174"/>
      <c r="D79" s="174"/>
      <c r="E79" s="174"/>
      <c r="F79" s="163" t="s">
        <v>39</v>
      </c>
      <c r="G79" s="163"/>
      <c r="H79" s="163"/>
    </row>
    <row r="80" spans="1:16" ht="16.5" x14ac:dyDescent="0.25">
      <c r="A80" s="34"/>
      <c r="B80" s="6"/>
      <c r="C80" s="33"/>
      <c r="D80" s="33"/>
      <c r="E80" s="33"/>
      <c r="F80" s="32"/>
      <c r="G80" s="32"/>
      <c r="H80" s="32"/>
    </row>
    <row r="81" spans="2:8" ht="18" customHeight="1" x14ac:dyDescent="0.25">
      <c r="B81" s="6" t="s">
        <v>31</v>
      </c>
      <c r="C81" s="175"/>
      <c r="D81" s="175"/>
      <c r="E81" s="175"/>
      <c r="F81" s="163" t="s">
        <v>39</v>
      </c>
      <c r="G81" s="163"/>
      <c r="H81" s="163"/>
    </row>
    <row r="82" spans="2:8" ht="16.5" x14ac:dyDescent="0.25">
      <c r="B82" s="6" t="s">
        <v>32</v>
      </c>
      <c r="C82" s="176" t="s">
        <v>38</v>
      </c>
      <c r="D82" s="176"/>
      <c r="E82" s="176"/>
    </row>
    <row r="83" spans="2:8" ht="22.5" customHeight="1" x14ac:dyDescent="0.25"/>
  </sheetData>
  <mergeCells count="38">
    <mergeCell ref="F79:H79"/>
    <mergeCell ref="C82:E82"/>
    <mergeCell ref="A14:P14"/>
    <mergeCell ref="M8:P8"/>
    <mergeCell ref="M9:P9"/>
    <mergeCell ref="M10:P10"/>
    <mergeCell ref="M12:P12"/>
    <mergeCell ref="B21:B27"/>
    <mergeCell ref="A21:A27"/>
    <mergeCell ref="F74:H74"/>
    <mergeCell ref="F76:H76"/>
    <mergeCell ref="F81:H81"/>
    <mergeCell ref="A43:A49"/>
    <mergeCell ref="B50:B56"/>
    <mergeCell ref="A50:A56"/>
    <mergeCell ref="B57:B63"/>
    <mergeCell ref="A57:A63"/>
    <mergeCell ref="C74:E74"/>
    <mergeCell ref="A72:D72"/>
    <mergeCell ref="A65:B71"/>
    <mergeCell ref="B43:B49"/>
    <mergeCell ref="C76:E76"/>
    <mergeCell ref="C81:E81"/>
    <mergeCell ref="C75:E75"/>
    <mergeCell ref="C77:E77"/>
    <mergeCell ref="B28:B34"/>
    <mergeCell ref="C79:E79"/>
    <mergeCell ref="A28:A34"/>
    <mergeCell ref="B35:B41"/>
    <mergeCell ref="A35:A41"/>
    <mergeCell ref="A15:P15"/>
    <mergeCell ref="C18:C19"/>
    <mergeCell ref="D18:D19"/>
    <mergeCell ref="E18:P18"/>
    <mergeCell ref="O17:P17"/>
    <mergeCell ref="A16:P16"/>
    <mergeCell ref="A18:A19"/>
    <mergeCell ref="B18:B19"/>
  </mergeCells>
  <pageMargins left="0.11811023622047245" right="0" top="0.39370078740157483" bottom="0" header="0" footer="0"/>
  <pageSetup paperSize="9" scale="67" orientation="landscape" r:id="rId1"/>
  <rowBreaks count="3" manualBreakCount="3">
    <brk id="34" max="15" man="1"/>
    <brk id="63" max="15" man="1"/>
    <brk id="82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0"/>
  <sheetViews>
    <sheetView view="pageBreakPreview" zoomScale="80" zoomScaleNormal="100" zoomScaleSheetLayoutView="80" workbookViewId="0">
      <selection activeCell="B27" sqref="B27"/>
    </sheetView>
  </sheetViews>
  <sheetFormatPr defaultRowHeight="15" x14ac:dyDescent="0.25"/>
  <cols>
    <col min="1" max="1" width="6.140625" style="2" customWidth="1"/>
    <col min="2" max="2" width="78.5703125" style="1" customWidth="1"/>
    <col min="3" max="3" width="49.42578125" style="1" customWidth="1"/>
    <col min="4" max="4" width="38.7109375" style="5" customWidth="1"/>
    <col min="5" max="5" width="35.85546875" style="5" customWidth="1"/>
    <col min="6" max="16384" width="9.140625" style="1"/>
  </cols>
  <sheetData>
    <row r="1" spans="1:5" ht="16.5" x14ac:dyDescent="0.25">
      <c r="E1" s="6" t="s">
        <v>51</v>
      </c>
    </row>
    <row r="2" spans="1:5" ht="16.5" x14ac:dyDescent="0.25">
      <c r="E2" s="6" t="s">
        <v>26</v>
      </c>
    </row>
    <row r="3" spans="1:5" ht="16.5" x14ac:dyDescent="0.25">
      <c r="E3" s="6" t="s">
        <v>27</v>
      </c>
    </row>
    <row r="4" spans="1:5" ht="16.5" x14ac:dyDescent="0.25">
      <c r="E4" s="6" t="s">
        <v>28</v>
      </c>
    </row>
    <row r="6" spans="1:5" ht="53.25" customHeight="1" x14ac:dyDescent="0.25">
      <c r="A6" s="164" t="s">
        <v>49</v>
      </c>
      <c r="B6" s="164"/>
      <c r="C6" s="164"/>
      <c r="D6" s="164"/>
      <c r="E6" s="164"/>
    </row>
    <row r="7" spans="1:5" x14ac:dyDescent="0.25">
      <c r="B7" s="165"/>
      <c r="C7" s="165"/>
      <c r="D7" s="165"/>
      <c r="E7" s="165"/>
    </row>
    <row r="8" spans="1:5" ht="28.5" customHeight="1" x14ac:dyDescent="0.25"/>
    <row r="9" spans="1:5" ht="30.75" customHeight="1" x14ac:dyDescent="0.25">
      <c r="A9" s="166" t="s">
        <v>0</v>
      </c>
      <c r="B9" s="166" t="s">
        <v>12</v>
      </c>
      <c r="C9" s="166" t="s">
        <v>52</v>
      </c>
      <c r="D9" s="166" t="s">
        <v>29</v>
      </c>
      <c r="E9" s="166"/>
    </row>
    <row r="10" spans="1:5" ht="75" x14ac:dyDescent="0.25">
      <c r="A10" s="166"/>
      <c r="B10" s="166"/>
      <c r="C10" s="166"/>
      <c r="D10" s="28" t="s">
        <v>30</v>
      </c>
      <c r="E10" s="28" t="s">
        <v>53</v>
      </c>
    </row>
    <row r="11" spans="1:5" s="3" customFormat="1" ht="21" customHeight="1" x14ac:dyDescent="0.2">
      <c r="A11" s="28">
        <v>1</v>
      </c>
      <c r="B11" s="28">
        <v>2</v>
      </c>
      <c r="C11" s="28">
        <v>3</v>
      </c>
      <c r="D11" s="28">
        <v>4</v>
      </c>
      <c r="E11" s="28">
        <v>5</v>
      </c>
    </row>
    <row r="12" spans="1:5" ht="30" customHeight="1" x14ac:dyDescent="0.25">
      <c r="A12" s="30" t="s">
        <v>2</v>
      </c>
      <c r="B12" s="31" t="s">
        <v>1</v>
      </c>
      <c r="C12" s="29"/>
      <c r="D12" s="28"/>
      <c r="E12" s="28"/>
    </row>
    <row r="13" spans="1:5" ht="18.75" x14ac:dyDescent="0.25">
      <c r="A13" s="28" t="s">
        <v>3</v>
      </c>
      <c r="B13" s="29" t="s">
        <v>25</v>
      </c>
      <c r="C13" s="29"/>
      <c r="D13" s="28"/>
      <c r="E13" s="28"/>
    </row>
    <row r="14" spans="1:5" ht="18.75" x14ac:dyDescent="0.25">
      <c r="A14" s="28" t="s">
        <v>4</v>
      </c>
      <c r="B14" s="29" t="s">
        <v>25</v>
      </c>
      <c r="C14" s="29"/>
      <c r="D14" s="28"/>
      <c r="E14" s="28"/>
    </row>
    <row r="15" spans="1:5" ht="18.75" x14ac:dyDescent="0.25">
      <c r="A15" s="28" t="s">
        <v>50</v>
      </c>
      <c r="B15" s="29"/>
      <c r="C15" s="29"/>
      <c r="D15" s="28"/>
      <c r="E15" s="28"/>
    </row>
    <row r="16" spans="1:5" ht="36" customHeight="1" x14ac:dyDescent="0.25">
      <c r="A16" s="30" t="s">
        <v>6</v>
      </c>
      <c r="B16" s="31" t="s">
        <v>1</v>
      </c>
      <c r="C16" s="29"/>
      <c r="D16" s="28"/>
      <c r="E16" s="28"/>
    </row>
    <row r="17" spans="1:8" ht="18.75" x14ac:dyDescent="0.25">
      <c r="A17" s="28" t="s">
        <v>7</v>
      </c>
      <c r="B17" s="29" t="s">
        <v>25</v>
      </c>
      <c r="C17" s="29"/>
      <c r="D17" s="28"/>
      <c r="E17" s="28"/>
    </row>
    <row r="18" spans="1:8" ht="18.75" x14ac:dyDescent="0.25">
      <c r="A18" s="28" t="s">
        <v>8</v>
      </c>
      <c r="B18" s="29" t="s">
        <v>25</v>
      </c>
      <c r="C18" s="29"/>
      <c r="D18" s="28"/>
      <c r="E18" s="28"/>
    </row>
    <row r="19" spans="1:8" ht="18.75" x14ac:dyDescent="0.25">
      <c r="A19" s="28" t="s">
        <v>50</v>
      </c>
      <c r="B19" s="29"/>
      <c r="C19" s="29"/>
      <c r="D19" s="28"/>
      <c r="E19" s="28"/>
    </row>
    <row r="20" spans="1:8" x14ac:dyDescent="0.25">
      <c r="B20" s="4"/>
    </row>
    <row r="21" spans="1:8" ht="16.5" x14ac:dyDescent="0.25">
      <c r="B21" s="6" t="s">
        <v>31</v>
      </c>
      <c r="C21" s="41"/>
      <c r="D21" s="41"/>
      <c r="E21" s="43" t="s">
        <v>39</v>
      </c>
      <c r="F21" s="43"/>
      <c r="G21" s="43"/>
    </row>
    <row r="22" spans="1:8" ht="16.5" x14ac:dyDescent="0.25">
      <c r="B22" s="6"/>
      <c r="C22" s="46" t="s">
        <v>38</v>
      </c>
      <c r="D22" s="42"/>
      <c r="E22" s="1"/>
    </row>
    <row r="23" spans="1:8" ht="16.5" x14ac:dyDescent="0.25">
      <c r="B23" s="6" t="s">
        <v>55</v>
      </c>
      <c r="C23" s="47"/>
      <c r="D23" s="41"/>
      <c r="E23" s="43" t="s">
        <v>39</v>
      </c>
      <c r="F23" s="43"/>
      <c r="G23" s="43"/>
    </row>
    <row r="24" spans="1:8" x14ac:dyDescent="0.25">
      <c r="A24" s="34"/>
      <c r="C24" s="46" t="s">
        <v>38</v>
      </c>
      <c r="D24" s="42"/>
      <c r="E24" s="1"/>
    </row>
    <row r="25" spans="1:8" x14ac:dyDescent="0.25">
      <c r="C25" s="48"/>
      <c r="D25" s="40"/>
      <c r="E25" s="1"/>
    </row>
    <row r="26" spans="1:8" ht="16.5" x14ac:dyDescent="0.25">
      <c r="B26" s="6" t="s">
        <v>56</v>
      </c>
      <c r="C26" s="47"/>
      <c r="D26" s="41"/>
      <c r="E26" s="43" t="s">
        <v>39</v>
      </c>
      <c r="F26" s="43"/>
      <c r="G26" s="43"/>
    </row>
    <row r="27" spans="1:8" ht="16.5" x14ac:dyDescent="0.25">
      <c r="B27" s="6"/>
      <c r="C27" s="49"/>
      <c r="D27" s="45"/>
      <c r="E27" s="43"/>
      <c r="F27" s="32"/>
      <c r="G27" s="32"/>
      <c r="H27" s="32"/>
    </row>
    <row r="28" spans="1:8" ht="16.5" x14ac:dyDescent="0.25">
      <c r="B28" s="6" t="s">
        <v>31</v>
      </c>
      <c r="C28" s="50"/>
      <c r="D28" s="44"/>
      <c r="E28" s="43" t="s">
        <v>39</v>
      </c>
      <c r="F28" s="163"/>
      <c r="G28" s="163"/>
      <c r="H28" s="163"/>
    </row>
    <row r="29" spans="1:8" x14ac:dyDescent="0.25">
      <c r="C29" s="46" t="s">
        <v>38</v>
      </c>
      <c r="D29" s="42"/>
      <c r="E29" s="43"/>
    </row>
    <row r="30" spans="1:8" ht="16.5" x14ac:dyDescent="0.25">
      <c r="B30" s="6" t="s">
        <v>32</v>
      </c>
      <c r="E30" s="43"/>
    </row>
  </sheetData>
  <mergeCells count="7">
    <mergeCell ref="F28:H28"/>
    <mergeCell ref="A6:E6"/>
    <mergeCell ref="B7:E7"/>
    <mergeCell ref="A9:A10"/>
    <mergeCell ref="B9:B10"/>
    <mergeCell ref="C9:C10"/>
    <mergeCell ref="D9:E9"/>
  </mergeCells>
  <pageMargins left="0.70866141732283472" right="0.70866141732283472" top="0.74803149606299213" bottom="0" header="0" footer="0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 НПА №263 25.02.2022</vt:lpstr>
      <vt:lpstr> 20.12.2021</vt:lpstr>
      <vt:lpstr>таблица № 2 13.12.16</vt:lpstr>
      <vt:lpstr>таблица 1</vt:lpstr>
      <vt:lpstr>таблица № 2</vt:lpstr>
      <vt:lpstr>'таблица 1'!Заголовки_для_печати</vt:lpstr>
      <vt:lpstr>'таблица № 2'!Заголовки_для_печати</vt:lpstr>
      <vt:lpstr>'таблица № 2 13.12.16'!Заголовки_для_печати</vt:lpstr>
      <vt:lpstr>' 20.12.2021'!Область_печати</vt:lpstr>
      <vt:lpstr>' НПА №263 25.02.2022'!Область_печати</vt:lpstr>
      <vt:lpstr>'таблица 1'!Область_печати</vt:lpstr>
      <vt:lpstr>'таблица № 2'!Область_печати</vt:lpstr>
      <vt:lpstr>'таблица № 2 13.12.16'!Область_печати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2022-03-01T08:56:15Z</dcterms:modified>
</cp:coreProperties>
</file>